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455" tabRatio="602" firstSheet="1" activeTab="6"/>
  </bookViews>
  <sheets>
    <sheet name="Tavole 1 e 2" sheetId="1" r:id="rId1"/>
    <sheet name="Tavola 3" sheetId="2" r:id="rId2"/>
    <sheet name="Tavola 4" sheetId="3" r:id="rId3"/>
    <sheet name="Tavola 5" sheetId="4" r:id="rId4"/>
    <sheet name="Tavola 6" sheetId="5" r:id="rId5"/>
    <sheet name="Tavole 7 e 8" sheetId="6" r:id="rId6"/>
    <sheet name="Tavola 9" sheetId="7" r:id="rId7"/>
    <sheet name="Tavola 10" sheetId="8" r:id="rId8"/>
  </sheets>
  <externalReferences>
    <externalReference r:id="rId11"/>
  </externalReferences>
  <definedNames>
    <definedName name="_xlnm.Print_Area" localSheetId="7">'Tavola 10'!$A$1:$D$23</definedName>
    <definedName name="_xlnm.Print_Area" localSheetId="1">'Tavola 3'!$A$1:$J$30</definedName>
    <definedName name="_xlnm.Print_Area" localSheetId="2">'Tavola 4'!$A$1:$H$57</definedName>
    <definedName name="_xlnm.Print_Area" localSheetId="3">'Tavola 5'!$A$1:$L$55</definedName>
    <definedName name="_xlnm.Print_Area" localSheetId="4">'Tavola 6'!$A$1:$L$59</definedName>
    <definedName name="_xlnm.Print_Area" localSheetId="6">'Tavola 9'!$A$1:$H$71</definedName>
    <definedName name="_xlnm.Print_Area" localSheetId="0">'Tavole 1 e 2'!$A$1:$G$61</definedName>
    <definedName name="_xlnm.Print_Area" localSheetId="5">'Tavole 7 e 8'!$A$1:$X$61</definedName>
  </definedNames>
  <calcPr calcMode="manual" fullCalcOnLoad="1"/>
</workbook>
</file>

<file path=xl/sharedStrings.xml><?xml version="1.0" encoding="utf-8"?>
<sst xmlns="http://schemas.openxmlformats.org/spreadsheetml/2006/main" count="1031" uniqueCount="140">
  <si>
    <t>Totale</t>
  </si>
  <si>
    <t>Ambiente</t>
  </si>
  <si>
    <t>Formazione</t>
  </si>
  <si>
    <t>Turismo</t>
  </si>
  <si>
    <t>Altro</t>
  </si>
  <si>
    <t>Area tematica</t>
  </si>
  <si>
    <t>Agricoltura</t>
  </si>
  <si>
    <t>Industria</t>
  </si>
  <si>
    <t>Commercio</t>
  </si>
  <si>
    <t>Artigianato</t>
  </si>
  <si>
    <t>Servizi</t>
  </si>
  <si>
    <t>Intersettoriale</t>
  </si>
  <si>
    <t>Osservatori economici</t>
  </si>
  <si>
    <t>Prezzi</t>
  </si>
  <si>
    <t>Mercato</t>
  </si>
  <si>
    <t>Lavoro</t>
  </si>
  <si>
    <t>Biblioteche</t>
  </si>
  <si>
    <t>Numero</t>
  </si>
  <si>
    <t>Innovazione</t>
  </si>
  <si>
    <t>Piemonte</t>
  </si>
  <si>
    <t>Lombardia</t>
  </si>
  <si>
    <t>Liguria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</si>
  <si>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</si>
  <si>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</si>
  <si>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</si>
  <si>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</si>
  <si>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</si>
  <si>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</si>
  <si>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</si>
  <si>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</si>
  <si>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</si>
  <si>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</si>
  <si>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</si>
  <si>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</si>
  <si>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</si>
  <si>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Valle d'Aosta</t>
  </si>
  <si>
    <t>Studi e ricerche affidate esterno</t>
  </si>
  <si>
    <t>Riviste sulle economie locali</t>
  </si>
  <si>
    <t>Fiere e mostre</t>
  </si>
  <si>
    <t>Altre infrastrutture per la commercializzazione</t>
  </si>
  <si>
    <t>Infrastrutture per la portualità (turistica/commerciale)</t>
  </si>
  <si>
    <t>Infrastrutture aeroportuali</t>
  </si>
  <si>
    <t>Infrastrutture stradali</t>
  </si>
  <si>
    <t>Altre infrastrutture di trasporto</t>
  </si>
  <si>
    <t>Organismi ed istituti di cultura e di ricerca</t>
  </si>
  <si>
    <t>Assistenza e diffusione dell’innovazione tecnologica</t>
  </si>
  <si>
    <t>Tutela e valorizzazione produzioni locali</t>
  </si>
  <si>
    <t>Ricerche e pubblicazioni</t>
  </si>
  <si>
    <t>Trentino-Alto Adige</t>
  </si>
  <si>
    <t>Emilia-Romagna</t>
  </si>
  <si>
    <t>Italia</t>
  </si>
  <si>
    <t>Friuli-Venezia Giulia</t>
  </si>
  <si>
    <t xml:space="preserve">Consorzi industriali </t>
  </si>
  <si>
    <t>Sedi</t>
  </si>
  <si>
    <t>Periferiche</t>
  </si>
  <si>
    <t>Borse
 merci</t>
  </si>
  <si>
    <t>Camere arbitrali</t>
  </si>
  <si>
    <t>Laboratori chimici</t>
  </si>
  <si>
    <t>Aziende speciali</t>
  </si>
  <si>
    <t>Registro imprese</t>
  </si>
  <si>
    <t>Attività promozionali per la commercializzazione in Italia</t>
  </si>
  <si>
    <t>Promozione di prodotti locali attraverso</t>
  </si>
  <si>
    <t>Ricevimento delegazioni estere</t>
  </si>
  <si>
    <t>Campagne pubblicitarie</t>
  </si>
  <si>
    <t>Consorzi</t>
  </si>
  <si>
    <t>Concorsi</t>
  </si>
  <si>
    <t>Ruolo mediatori</t>
  </si>
  <si>
    <t>Attività per la promozione degli scambi con l'estero</t>
  </si>
  <si>
    <t>Totale 
generale</t>
  </si>
  <si>
    <t xml:space="preserve">Finanza e credito </t>
  </si>
  <si>
    <t>Centro</t>
  </si>
  <si>
    <t>Mezzogiorno</t>
  </si>
  <si>
    <t>ARBITRATI</t>
  </si>
  <si>
    <t>CONCILIAZIONI</t>
  </si>
  <si>
    <t xml:space="preserve">Imprese
operative </t>
  </si>
  <si>
    <t>Imprese operative 
per sede</t>
  </si>
  <si>
    <t>Missioni 
e visite 
guidate</t>
  </si>
  <si>
    <t>Altre 
iniziative</t>
  </si>
  <si>
    <t>REGIONI</t>
  </si>
  <si>
    <t>Numero periodici correnti</t>
  </si>
  <si>
    <t>SETTORI DI ATTIVITA' PREVALENTE</t>
  </si>
  <si>
    <t>Numero
di casi trattati</t>
  </si>
  <si>
    <t>RIPARTIZIONI GEOGRAFICHE</t>
  </si>
  <si>
    <r>
      <t xml:space="preserve">Durata media 
</t>
    </r>
    <r>
      <rPr>
        <i/>
        <sz val="7"/>
        <rFont val="Arial"/>
        <family val="2"/>
      </rPr>
      <t>(in giorni)</t>
    </r>
  </si>
  <si>
    <t>Tavola 4.6.1 -</t>
  </si>
  <si>
    <t>Tavola 4.6.2 -</t>
  </si>
  <si>
    <t>Tavola 4.6.3 -</t>
  </si>
  <si>
    <t>Tavola 4.6.4 -</t>
  </si>
  <si>
    <t>Tavola 4.6.5 -</t>
  </si>
  <si>
    <t>Tavola 4.6.6 -</t>
  </si>
  <si>
    <t>Tavola 4.6.7 -</t>
  </si>
  <si>
    <t>Tavola 4.6.8 -</t>
  </si>
  <si>
    <t>Tavola 4.6.9 -</t>
  </si>
  <si>
    <t>Centrali</t>
  </si>
  <si>
    <t>Parte-
cipanti</t>
  </si>
  <si>
    <t>-</t>
  </si>
  <si>
    <t>….</t>
  </si>
  <si>
    <r>
      <t xml:space="preserve">Valore medio 
</t>
    </r>
    <r>
      <rPr>
        <i/>
        <sz val="7"/>
        <rFont val="Arial"/>
        <family val="2"/>
      </rPr>
      <t>(in euro)</t>
    </r>
  </si>
  <si>
    <t>Tavola 4.6.10 -</t>
  </si>
  <si>
    <t>Forma-zione</t>
  </si>
  <si>
    <t>Servizi di supporto</t>
  </si>
  <si>
    <t>Informa-zione</t>
  </si>
  <si>
    <t>Assistenza consulenza</t>
  </si>
  <si>
    <t>Credito</t>
  </si>
  <si>
    <t>Mercati agro-alimentari e centri commerciali</t>
  </si>
  <si>
    <t>Centri intermodali</t>
  </si>
  <si>
    <t>Promozione commercializz. estero e assistenza export</t>
  </si>
  <si>
    <t>Nord-Ovest</t>
  </si>
  <si>
    <t>Nord-Est</t>
  </si>
  <si>
    <t>Promozione di nuove imprese</t>
  </si>
  <si>
    <t>Iscritti al 31 dicembre 2001</t>
  </si>
  <si>
    <t>Iscritti nel corso del 2001</t>
  </si>
  <si>
    <t>Corsi</t>
  </si>
  <si>
    <t>Osserva-
tori per 
la sola 
informa-
zione</t>
  </si>
  <si>
    <t>Partecipazio-ne a fiere e mostre</t>
  </si>
  <si>
    <t>Friuli Venezia Giulia</t>
  </si>
  <si>
    <t>Organizzazio-     ne di missioni commerciali</t>
  </si>
  <si>
    <t>Informa-         zione</t>
  </si>
  <si>
    <t>Forma-        zione</t>
  </si>
  <si>
    <t xml:space="preserve">Promozio-            ne parteci-pazione a
manifestazio-ni fieristiche </t>
  </si>
  <si>
    <t xml:space="preserve">Puglia </t>
  </si>
  <si>
    <t xml:space="preserve">Sicilia </t>
  </si>
  <si>
    <t xml:space="preserve">Valle d'Aosta </t>
  </si>
  <si>
    <r>
      <t>Fonte</t>
    </r>
    <r>
      <rPr>
        <sz val="7"/>
        <rFont val="Arial"/>
        <family val="2"/>
      </rPr>
      <t>: Elaborazione dati Unioncamere</t>
    </r>
  </si>
  <si>
    <t>di cui: 
aperte                            al pubblico</t>
  </si>
  <si>
    <t>Numero posti di lettura disponibili</t>
  </si>
  <si>
    <t>Numero utenti                                   nel 2001</t>
  </si>
  <si>
    <t>Azioni per riconoscimento denominazioni                 di origine</t>
  </si>
  <si>
    <t>Parteci-pazione                        a fiere                              e mostre</t>
  </si>
  <si>
    <t>Organiz-zazione                  di fiere</t>
  </si>
  <si>
    <t>Pubblica-zioni non periodiche                  a carattere promo-
zionale</t>
  </si>
  <si>
    <t>Economie locali, congiun-tura</t>
  </si>
  <si>
    <t>Numero di volumi inventariati</t>
  </si>
  <si>
    <t>Camere di conciliazione</t>
  </si>
  <si>
    <t>(a) Per l’anno 2002 i dati non sono disponibili.</t>
  </si>
  <si>
    <t>Studi e ricerche autonome delle Cciaa</t>
  </si>
  <si>
    <t>Sale di contratta-
zione</t>
  </si>
  <si>
    <t>Ruolo
rappre-
sentanti</t>
  </si>
  <si>
    <t>Ruolo
periti ed esperti</t>
  </si>
  <si>
    <t>Trentino-
 Alto Adige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</si>
</sst>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);\(#,##0\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"/>
    <numFmt numFmtId="182" formatCode="#,##0.000"/>
    <numFmt numFmtId="183" formatCode="#,##0.0000"/>
    <numFmt numFmtId="184" formatCode="#,##0.00000"/>
    <numFmt numFmtId="185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 quotePrefix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 quotePrefix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 quotePrefix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justify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 quotePrefix="1">
      <alignment horizontal="right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 quotePrefix="1">
      <alignment horizontal="right" vertical="center" wrapText="1"/>
    </xf>
    <xf numFmtId="0" fontId="11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1" fontId="4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center"/>
    </xf>
    <xf numFmtId="174" fontId="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/>
    </xf>
    <xf numFmtId="0" fontId="11" fillId="0" borderId="0" xfId="0" applyFont="1" applyAlignment="1">
      <alignment horizontal="justify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" fontId="9" fillId="0" borderId="0" xfId="18" applyNumberFormat="1" applyFont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7</xdr:col>
      <xdr:colOff>0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14300"/>
          <a:ext cx="434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Sedi delle camere di commercio e imprese operative servite per regione al 31 dicembre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752475</xdr:colOff>
      <xdr:row>34</xdr:row>
      <xdr:rowOff>9525</xdr:rowOff>
    </xdr:from>
    <xdr:to>
      <xdr:col>6</xdr:col>
      <xdr:colOff>504825</xdr:colOff>
      <xdr:row>34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" y="4295775"/>
          <a:ext cx="421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Strutture di servizio delle camere di commercio per regione - Anno 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10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23825"/>
          <a:ext cx="4381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ai principali registri e ai principali ruoli delle camere di commercio per regione - Anno 2001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8</xdr:col>
      <xdr:colOff>9525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23825"/>
          <a:ext cx="4324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promozionali delle camere di commercio per regione - Anno 2001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48250" y="12382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promozionali per regione - Anno 1999</a:t>
          </a:r>
        </a:p>
      </xdr:txBody>
    </xdr:sp>
    <xdr:clientData/>
  </xdr:twoCellAnchor>
  <xdr:twoCellAnchor>
    <xdr:from>
      <xdr:col>0</xdr:col>
      <xdr:colOff>1104900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04900" y="4076700"/>
          <a:ext cx="2686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promozionali per regione - Anno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104775</xdr:rowOff>
    </xdr:from>
    <xdr:to>
      <xdr:col>11</xdr:col>
      <xdr:colOff>400050</xdr:colOff>
      <xdr:row>1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104775"/>
          <a:ext cx="43434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supporto alle imprese delle camere di commercio per aree di intervento e regione - Anno 2001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77125" y="114300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Camere di commercio impegnate in attività di supporto allo sviluppo per aree di intervento e regione - Anno 1999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12</xdr:col>
      <xdr:colOff>9525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14300"/>
          <a:ext cx="44005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formazione delle camere di commercio: corsi,  giornate di corso realizzate e partecipanti per area tematica e regione - Anno 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4300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studio, ricerca e documentazione delle Camere di commercio: osservatori economici, studi e pubblicazioni per regione - Anno 2001</a:t>
          </a:r>
        </a:p>
      </xdr:txBody>
    </xdr:sp>
    <xdr:clientData/>
  </xdr:twoCellAnchor>
  <xdr:twoCellAnchor>
    <xdr:from>
      <xdr:col>0</xdr:col>
      <xdr:colOff>0</xdr:colOff>
      <xdr:row>30</xdr:row>
      <xdr:rowOff>133350</xdr:rowOff>
    </xdr:from>
    <xdr:to>
      <xdr:col>0</xdr:col>
      <xdr:colOff>0</xdr:colOff>
      <xdr:row>32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305300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studio, ricerca e documentazione delle Camere di commercio: servizi di biblioteca per regione -  Anno 2001</a:t>
          </a:r>
        </a:p>
      </xdr:txBody>
    </xdr:sp>
    <xdr:clientData/>
  </xdr:twoCellAnchor>
  <xdr:twoCellAnchor>
    <xdr:from>
      <xdr:col>12</xdr:col>
      <xdr:colOff>723900</xdr:colOff>
      <xdr:row>1</xdr:row>
      <xdr:rowOff>0</xdr:rowOff>
    </xdr:from>
    <xdr:to>
      <xdr:col>24</xdr:col>
      <xdr:colOff>0</xdr:colOff>
      <xdr:row>2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114300"/>
          <a:ext cx="4371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studio, ricerca e documentazione delle camere di commercio: osservatori economici, studi e pubblicazioni per regione - Anno 2001</a:t>
          </a:r>
        </a:p>
      </xdr:txBody>
    </xdr:sp>
    <xdr:clientData/>
  </xdr:twoCellAnchor>
  <xdr:twoCellAnchor>
    <xdr:from>
      <xdr:col>12</xdr:col>
      <xdr:colOff>742950</xdr:colOff>
      <xdr:row>30</xdr:row>
      <xdr:rowOff>133350</xdr:rowOff>
    </xdr:from>
    <xdr:to>
      <xdr:col>24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42950" y="4305300"/>
          <a:ext cx="43529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studio, ricerca e documentazione delle camere di commercio: servizi di biblioteca per regione -  Anno 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76200"/>
          <a:ext cx="4381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Partecipazioni delle camere di commercio a forme associative diverse per regione e settore di attività prevalente - Anno 2001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24450" y="7620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Partecipazioni delle Camere di commercio a forme associative diverse, per regione e settore di attività prevalente - Anno 1999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7620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Partecipazioni delle Camere di commercio a forme associative diverse, per regione e settore di attività prevalente - Anno 1999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Partecipazioni delle Camere di commercio a forme associative diverse, per regione e settore di attività prevalente - Anno 1999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Partecipazioni delle Camere di commercio a forme associative diverse, per regione e settore di attività prevalente - Anno 1999</a:t>
          </a:r>
        </a:p>
      </xdr:txBody>
    </xdr:sp>
    <xdr:clientData/>
  </xdr:twoCellAnchor>
  <xdr:twoCellAnchor>
    <xdr:from>
      <xdr:col>0</xdr:col>
      <xdr:colOff>809625</xdr:colOff>
      <xdr:row>1</xdr:row>
      <xdr:rowOff>0</xdr:rowOff>
    </xdr:from>
    <xdr:to>
      <xdr:col>3</xdr:col>
      <xdr:colOff>1104900</xdr:colOff>
      <xdr:row>1</xdr:row>
      <xdr:rowOff>352425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9625" y="114300"/>
          <a:ext cx="4257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Arbitrati e conciliazioni amministrate dalle camere di commercio per ripartizione geografica - Anno 2001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roberta\camere%20di%20commercio%202001\Dati%20x%20%20ISTAT%202001_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e 2"/>
      <sheetName val="Tabella 3e4"/>
      <sheetName val="Tabella 5"/>
      <sheetName val="Tabella 6"/>
      <sheetName val="Tabella 8 e 9"/>
      <sheetName val="Arbitrato e Conciliazione"/>
      <sheetName val="Tabella 10 (2)"/>
    </sheetNames>
    <sheetDataSet>
      <sheetData sheetId="4">
        <row r="6">
          <cell r="B6">
            <v>7</v>
          </cell>
          <cell r="C6">
            <v>0</v>
          </cell>
          <cell r="D6">
            <v>3</v>
          </cell>
          <cell r="E6">
            <v>8</v>
          </cell>
          <cell r="F6">
            <v>2</v>
          </cell>
          <cell r="H6">
            <v>16</v>
          </cell>
          <cell r="I6">
            <v>1</v>
          </cell>
          <cell r="J6">
            <v>14</v>
          </cell>
          <cell r="K6">
            <v>10</v>
          </cell>
          <cell r="L6">
            <v>10</v>
          </cell>
        </row>
        <row r="8">
          <cell r="B8">
            <v>8</v>
          </cell>
          <cell r="C8">
            <v>2</v>
          </cell>
          <cell r="D8">
            <v>3</v>
          </cell>
          <cell r="E8">
            <v>10</v>
          </cell>
          <cell r="F8">
            <v>3</v>
          </cell>
          <cell r="H8">
            <v>17</v>
          </cell>
          <cell r="I8">
            <v>16</v>
          </cell>
          <cell r="J8">
            <v>11</v>
          </cell>
          <cell r="K8">
            <v>2</v>
          </cell>
          <cell r="L8">
            <v>61</v>
          </cell>
        </row>
        <row r="9">
          <cell r="B9">
            <v>1</v>
          </cell>
          <cell r="C9">
            <v>0</v>
          </cell>
          <cell r="D9">
            <v>3</v>
          </cell>
          <cell r="E9">
            <v>3</v>
          </cell>
          <cell r="F9">
            <v>2</v>
          </cell>
          <cell r="H9">
            <v>6</v>
          </cell>
          <cell r="I9">
            <v>1</v>
          </cell>
          <cell r="J9">
            <v>2</v>
          </cell>
          <cell r="K9">
            <v>4</v>
          </cell>
          <cell r="L9">
            <v>2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2</v>
          </cell>
          <cell r="F10">
            <v>0</v>
          </cell>
          <cell r="H10">
            <v>22</v>
          </cell>
          <cell r="I10">
            <v>1</v>
          </cell>
          <cell r="J10">
            <v>0</v>
          </cell>
          <cell r="K10">
            <v>0</v>
          </cell>
          <cell r="L10">
            <v>3</v>
          </cell>
        </row>
        <row r="11">
          <cell r="B11">
            <v>5</v>
          </cell>
          <cell r="C11">
            <v>3</v>
          </cell>
          <cell r="D11">
            <v>2</v>
          </cell>
          <cell r="E11">
            <v>5</v>
          </cell>
          <cell r="F11">
            <v>3</v>
          </cell>
          <cell r="H11">
            <v>19</v>
          </cell>
          <cell r="I11">
            <v>4</v>
          </cell>
          <cell r="J11">
            <v>4</v>
          </cell>
          <cell r="K11">
            <v>12</v>
          </cell>
          <cell r="L11">
            <v>33</v>
          </cell>
        </row>
        <row r="12">
          <cell r="B12">
            <v>2</v>
          </cell>
          <cell r="C12">
            <v>1</v>
          </cell>
          <cell r="D12">
            <v>1</v>
          </cell>
          <cell r="E12">
            <v>4</v>
          </cell>
          <cell r="F12">
            <v>2</v>
          </cell>
          <cell r="H12">
            <v>5</v>
          </cell>
          <cell r="I12">
            <v>4</v>
          </cell>
          <cell r="J12">
            <v>7</v>
          </cell>
          <cell r="K12">
            <v>2</v>
          </cell>
          <cell r="L12">
            <v>2</v>
          </cell>
        </row>
        <row r="13">
          <cell r="B13">
            <v>8</v>
          </cell>
          <cell r="C13">
            <v>3</v>
          </cell>
          <cell r="D13">
            <v>2</v>
          </cell>
          <cell r="E13">
            <v>8</v>
          </cell>
          <cell r="F13">
            <v>3</v>
          </cell>
          <cell r="H13">
            <v>11</v>
          </cell>
          <cell r="I13">
            <v>7</v>
          </cell>
          <cell r="J13">
            <v>10</v>
          </cell>
          <cell r="K13">
            <v>2</v>
          </cell>
          <cell r="L13">
            <v>10</v>
          </cell>
        </row>
        <row r="14">
          <cell r="B14">
            <v>7</v>
          </cell>
          <cell r="C14">
            <v>1</v>
          </cell>
          <cell r="D14">
            <v>2</v>
          </cell>
          <cell r="E14">
            <v>7</v>
          </cell>
          <cell r="F14">
            <v>3</v>
          </cell>
          <cell r="H14">
            <v>84</v>
          </cell>
          <cell r="I14">
            <v>2</v>
          </cell>
          <cell r="J14">
            <v>20</v>
          </cell>
          <cell r="K14">
            <v>7</v>
          </cell>
          <cell r="L14">
            <v>5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1</v>
          </cell>
          <cell r="F15">
            <v>1</v>
          </cell>
          <cell r="H15">
            <v>8</v>
          </cell>
          <cell r="I15">
            <v>10</v>
          </cell>
          <cell r="J15">
            <v>32</v>
          </cell>
          <cell r="K15">
            <v>12</v>
          </cell>
          <cell r="L15">
            <v>12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4</v>
          </cell>
          <cell r="F16">
            <v>1</v>
          </cell>
          <cell r="H16">
            <v>11</v>
          </cell>
          <cell r="I16">
            <v>9</v>
          </cell>
          <cell r="J16">
            <v>14</v>
          </cell>
          <cell r="K16">
            <v>6</v>
          </cell>
          <cell r="L16">
            <v>0</v>
          </cell>
        </row>
        <row r="17">
          <cell r="B17">
            <v>5</v>
          </cell>
          <cell r="C17">
            <v>1</v>
          </cell>
          <cell r="D17">
            <v>3</v>
          </cell>
          <cell r="E17">
            <v>4</v>
          </cell>
          <cell r="F17">
            <v>2</v>
          </cell>
          <cell r="H17">
            <v>3</v>
          </cell>
          <cell r="I17">
            <v>4</v>
          </cell>
          <cell r="J17">
            <v>5</v>
          </cell>
          <cell r="K17">
            <v>3</v>
          </cell>
          <cell r="L17">
            <v>3</v>
          </cell>
        </row>
        <row r="18">
          <cell r="B18">
            <v>2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H18">
            <v>3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</row>
        <row r="19">
          <cell r="B19">
            <v>2</v>
          </cell>
          <cell r="C19">
            <v>0</v>
          </cell>
          <cell r="D19">
            <v>0</v>
          </cell>
          <cell r="E19">
            <v>1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</row>
        <row r="20">
          <cell r="B20">
            <v>3</v>
          </cell>
          <cell r="C20">
            <v>1</v>
          </cell>
          <cell r="D20">
            <v>2</v>
          </cell>
          <cell r="E20">
            <v>5</v>
          </cell>
          <cell r="F20">
            <v>1</v>
          </cell>
          <cell r="H20">
            <v>9</v>
          </cell>
          <cell r="I20">
            <v>8</v>
          </cell>
          <cell r="J20">
            <v>3</v>
          </cell>
          <cell r="K20">
            <v>2</v>
          </cell>
          <cell r="L20">
            <v>9</v>
          </cell>
        </row>
        <row r="21">
          <cell r="B21">
            <v>3</v>
          </cell>
          <cell r="C21">
            <v>0</v>
          </cell>
          <cell r="D21">
            <v>1</v>
          </cell>
          <cell r="E21">
            <v>2</v>
          </cell>
          <cell r="F21">
            <v>1</v>
          </cell>
          <cell r="H21">
            <v>1</v>
          </cell>
          <cell r="I21">
            <v>4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2</v>
          </cell>
          <cell r="C22">
            <v>1</v>
          </cell>
          <cell r="D22">
            <v>0</v>
          </cell>
          <cell r="E22">
            <v>1</v>
          </cell>
          <cell r="F22">
            <v>0</v>
          </cell>
          <cell r="H22">
            <v>3</v>
          </cell>
          <cell r="I22">
            <v>7</v>
          </cell>
          <cell r="J22">
            <v>0</v>
          </cell>
          <cell r="K22">
            <v>1</v>
          </cell>
          <cell r="L22">
            <v>21</v>
          </cell>
        </row>
        <row r="23">
          <cell r="B23">
            <v>4</v>
          </cell>
          <cell r="C23">
            <v>2</v>
          </cell>
          <cell r="D23">
            <v>2</v>
          </cell>
          <cell r="E23">
            <v>3</v>
          </cell>
          <cell r="F23">
            <v>1</v>
          </cell>
          <cell r="H23">
            <v>11</v>
          </cell>
          <cell r="I23">
            <v>0</v>
          </cell>
          <cell r="J23">
            <v>2</v>
          </cell>
          <cell r="K23">
            <v>0</v>
          </cell>
          <cell r="L23">
            <v>0</v>
          </cell>
        </row>
        <row r="24">
          <cell r="B24">
            <v>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3</v>
          </cell>
          <cell r="I24">
            <v>0</v>
          </cell>
          <cell r="J24">
            <v>0</v>
          </cell>
          <cell r="K24">
            <v>2</v>
          </cell>
          <cell r="L24">
            <v>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67</v>
          </cell>
          <cell r="C26">
            <v>15</v>
          </cell>
          <cell r="D26">
            <v>24</v>
          </cell>
          <cell r="E26">
            <v>69</v>
          </cell>
          <cell r="F26">
            <v>25</v>
          </cell>
          <cell r="H26">
            <v>232</v>
          </cell>
          <cell r="I26">
            <v>78</v>
          </cell>
          <cell r="J26">
            <v>125</v>
          </cell>
          <cell r="K26">
            <v>65</v>
          </cell>
          <cell r="L26">
            <v>176</v>
          </cell>
        </row>
        <row r="37">
          <cell r="B37">
            <v>6</v>
          </cell>
          <cell r="C37">
            <v>6</v>
          </cell>
          <cell r="E37">
            <v>145309</v>
          </cell>
          <cell r="I37">
            <v>1540</v>
          </cell>
          <cell r="J37">
            <v>40</v>
          </cell>
        </row>
        <row r="39">
          <cell r="B39">
            <v>10</v>
          </cell>
          <cell r="C39">
            <v>9</v>
          </cell>
          <cell r="E39">
            <v>132240</v>
          </cell>
          <cell r="I39">
            <v>2129</v>
          </cell>
          <cell r="J39">
            <v>166</v>
          </cell>
        </row>
        <row r="40">
          <cell r="B40">
            <v>4</v>
          </cell>
          <cell r="C40">
            <v>4</v>
          </cell>
          <cell r="E40">
            <v>57881</v>
          </cell>
          <cell r="I40">
            <v>260</v>
          </cell>
          <cell r="J40">
            <v>58</v>
          </cell>
        </row>
        <row r="41">
          <cell r="B41">
            <v>2</v>
          </cell>
          <cell r="C41">
            <v>2</v>
          </cell>
          <cell r="E41">
            <v>6000</v>
          </cell>
          <cell r="I41">
            <v>210</v>
          </cell>
          <cell r="J41">
            <v>3</v>
          </cell>
        </row>
        <row r="42">
          <cell r="B42">
            <v>2</v>
          </cell>
          <cell r="C42">
            <v>2</v>
          </cell>
          <cell r="E42">
            <v>15483</v>
          </cell>
          <cell r="I42">
            <v>524</v>
          </cell>
          <cell r="J42">
            <v>28</v>
          </cell>
        </row>
        <row r="43">
          <cell r="B43">
            <v>4</v>
          </cell>
          <cell r="C43">
            <v>4</v>
          </cell>
          <cell r="E43">
            <v>123529</v>
          </cell>
          <cell r="I43">
            <v>1070</v>
          </cell>
          <cell r="J43">
            <v>20</v>
          </cell>
        </row>
        <row r="44">
          <cell r="B44">
            <v>7</v>
          </cell>
          <cell r="C44">
            <v>6</v>
          </cell>
          <cell r="E44">
            <v>95114</v>
          </cell>
          <cell r="I44">
            <v>1186</v>
          </cell>
          <cell r="J44">
            <v>100</v>
          </cell>
        </row>
        <row r="45">
          <cell r="B45">
            <v>10</v>
          </cell>
          <cell r="C45">
            <v>9</v>
          </cell>
          <cell r="E45">
            <v>52615</v>
          </cell>
          <cell r="I45">
            <v>738</v>
          </cell>
          <cell r="J45">
            <v>54</v>
          </cell>
        </row>
        <row r="46">
          <cell r="B46">
            <v>1</v>
          </cell>
          <cell r="C46">
            <v>0</v>
          </cell>
          <cell r="E46">
            <v>2000</v>
          </cell>
          <cell r="I46" t="str">
            <v>n.d.</v>
          </cell>
          <cell r="J46">
            <v>10</v>
          </cell>
        </row>
        <row r="47">
          <cell r="B47">
            <v>3</v>
          </cell>
          <cell r="C47">
            <v>1</v>
          </cell>
          <cell r="E47">
            <v>4986</v>
          </cell>
          <cell r="I47">
            <v>24</v>
          </cell>
          <cell r="J47">
            <v>4</v>
          </cell>
        </row>
        <row r="48">
          <cell r="B48">
            <v>2</v>
          </cell>
          <cell r="C48">
            <v>0</v>
          </cell>
          <cell r="E48" t="str">
            <v>n.d.</v>
          </cell>
          <cell r="I48" t="str">
            <v>n.d.</v>
          </cell>
          <cell r="J48">
            <v>25</v>
          </cell>
        </row>
        <row r="49">
          <cell r="B49">
            <v>0</v>
          </cell>
          <cell r="C49">
            <v>0</v>
          </cell>
          <cell r="E49">
            <v>15320</v>
          </cell>
          <cell r="I49">
            <v>127</v>
          </cell>
          <cell r="J49">
            <v>10</v>
          </cell>
        </row>
        <row r="50">
          <cell r="B50">
            <v>2</v>
          </cell>
          <cell r="C50">
            <v>1</v>
          </cell>
          <cell r="E50">
            <v>10663</v>
          </cell>
          <cell r="I50">
            <v>260</v>
          </cell>
          <cell r="J50">
            <v>56</v>
          </cell>
        </row>
        <row r="51">
          <cell r="B51">
            <v>3</v>
          </cell>
          <cell r="C51">
            <v>2</v>
          </cell>
          <cell r="E51">
            <v>24200</v>
          </cell>
          <cell r="I51">
            <v>35</v>
          </cell>
          <cell r="J51">
            <v>18</v>
          </cell>
        </row>
        <row r="52">
          <cell r="B52">
            <v>4</v>
          </cell>
          <cell r="C52">
            <v>4</v>
          </cell>
          <cell r="E52">
            <v>9706</v>
          </cell>
          <cell r="I52">
            <v>20</v>
          </cell>
          <cell r="J52">
            <v>37</v>
          </cell>
        </row>
        <row r="53">
          <cell r="B53">
            <v>2</v>
          </cell>
          <cell r="C53">
            <v>2</v>
          </cell>
          <cell r="E53">
            <v>18890</v>
          </cell>
          <cell r="I53" t="str">
            <v>n.d.</v>
          </cell>
          <cell r="J53">
            <v>3</v>
          </cell>
        </row>
        <row r="54">
          <cell r="B54">
            <v>4</v>
          </cell>
          <cell r="C54">
            <v>3</v>
          </cell>
          <cell r="E54">
            <v>41322</v>
          </cell>
          <cell r="I54">
            <v>633</v>
          </cell>
          <cell r="J54">
            <v>32</v>
          </cell>
        </row>
        <row r="55">
          <cell r="B55">
            <v>1</v>
          </cell>
          <cell r="C55">
            <v>1</v>
          </cell>
          <cell r="E55">
            <v>23633</v>
          </cell>
          <cell r="I55">
            <v>260</v>
          </cell>
          <cell r="J55">
            <v>20</v>
          </cell>
        </row>
        <row r="56">
          <cell r="B56">
            <v>2</v>
          </cell>
          <cell r="C56">
            <v>0</v>
          </cell>
          <cell r="E56">
            <v>42005</v>
          </cell>
          <cell r="I56">
            <v>362</v>
          </cell>
          <cell r="J56">
            <v>35</v>
          </cell>
        </row>
        <row r="57">
          <cell r="B57">
            <v>69</v>
          </cell>
          <cell r="C57">
            <v>56</v>
          </cell>
          <cell r="I57">
            <v>9378</v>
          </cell>
          <cell r="J57">
            <v>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3"/>
  <sheetViews>
    <sheetView workbookViewId="0" topLeftCell="A28">
      <selection activeCell="C43" sqref="C43"/>
    </sheetView>
  </sheetViews>
  <sheetFormatPr defaultColWidth="9.140625" defaultRowHeight="9" customHeight="1"/>
  <cols>
    <col min="1" max="1" width="20.00390625" style="54" customWidth="1"/>
    <col min="2" max="2" width="9.7109375" style="24" customWidth="1"/>
    <col min="3" max="3" width="9.28125" style="24" customWidth="1"/>
    <col min="4" max="7" width="9.28125" style="54" customWidth="1"/>
    <col min="8" max="8" width="6.7109375" style="54" customWidth="1"/>
    <col min="9" max="13" width="8.8515625" style="101" customWidth="1"/>
    <col min="14" max="14" width="0.42578125" style="101" customWidth="1"/>
    <col min="15" max="21" width="8.8515625" style="101" customWidth="1"/>
    <col min="22" max="16384" width="8.8515625" style="54" customWidth="1"/>
  </cols>
  <sheetData>
    <row r="2" spans="1:5" ht="18.75" customHeight="1">
      <c r="A2" s="53" t="s">
        <v>84</v>
      </c>
      <c r="B2" s="53"/>
      <c r="C2" s="53"/>
      <c r="D2" s="53"/>
      <c r="E2" s="53"/>
    </row>
    <row r="3" spans="1:5" ht="12.75" customHeight="1">
      <c r="A3" s="53"/>
      <c r="B3" s="53"/>
      <c r="C3" s="53"/>
      <c r="D3" s="53"/>
      <c r="E3" s="53"/>
    </row>
    <row r="4" spans="1:21" s="55" customFormat="1" ht="9" customHeight="1">
      <c r="A4" s="82"/>
      <c r="B4" s="87"/>
      <c r="C4" s="87"/>
      <c r="G4" s="82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7" ht="16.5" customHeight="1">
      <c r="A5" s="139" t="s">
        <v>78</v>
      </c>
      <c r="B5" s="66"/>
      <c r="C5" s="143" t="s">
        <v>53</v>
      </c>
      <c r="D5" s="143"/>
      <c r="E5" s="143"/>
      <c r="F5" s="141" t="s">
        <v>74</v>
      </c>
      <c r="G5" s="141" t="s">
        <v>75</v>
      </c>
    </row>
    <row r="6" spans="1:21" s="3" customFormat="1" ht="19.5" customHeight="1">
      <c r="A6" s="140"/>
      <c r="B6" s="22"/>
      <c r="C6" s="137" t="s">
        <v>93</v>
      </c>
      <c r="D6" s="137" t="s">
        <v>54</v>
      </c>
      <c r="E6" s="137" t="s">
        <v>0</v>
      </c>
      <c r="F6" s="142"/>
      <c r="G6" s="142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s="3" customFormat="1" ht="9" customHeight="1">
      <c r="A7" s="11"/>
      <c r="B7" s="12"/>
      <c r="C7" s="12"/>
      <c r="D7" s="88"/>
      <c r="E7" s="88"/>
      <c r="F7" s="11"/>
      <c r="G7" s="12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7" ht="9" customHeight="1">
      <c r="A8" s="85" t="s">
        <v>19</v>
      </c>
      <c r="C8" s="54">
        <v>8</v>
      </c>
      <c r="D8" s="24">
        <v>12</v>
      </c>
      <c r="E8" s="54">
        <v>20</v>
      </c>
      <c r="F8" s="32">
        <v>396621</v>
      </c>
      <c r="G8" s="32">
        <f>+F8/E8</f>
        <v>19831.05</v>
      </c>
    </row>
    <row r="9" spans="1:16" ht="9" customHeight="1">
      <c r="A9" s="85" t="s">
        <v>35</v>
      </c>
      <c r="C9" s="38" t="s">
        <v>95</v>
      </c>
      <c r="D9" s="38" t="s">
        <v>95</v>
      </c>
      <c r="E9" s="38" t="s">
        <v>95</v>
      </c>
      <c r="F9" s="38" t="s">
        <v>95</v>
      </c>
      <c r="G9" s="38" t="s">
        <v>95</v>
      </c>
      <c r="O9" s="108"/>
      <c r="P9" s="108"/>
    </row>
    <row r="10" spans="1:16" ht="9" customHeight="1">
      <c r="A10" s="85" t="s">
        <v>20</v>
      </c>
      <c r="C10" s="54">
        <v>11</v>
      </c>
      <c r="D10" s="24">
        <v>27</v>
      </c>
      <c r="E10" s="54">
        <f aca="true" t="shared" si="0" ref="E10:E27">+C10+D10</f>
        <v>38</v>
      </c>
      <c r="F10" s="32">
        <v>738103</v>
      </c>
      <c r="G10" s="32">
        <f aca="true" t="shared" si="1" ref="G10:G28">+F10/E10</f>
        <v>19423.763157894737</v>
      </c>
      <c r="O10" s="108"/>
      <c r="P10" s="108"/>
    </row>
    <row r="11" spans="1:16" ht="9" customHeight="1">
      <c r="A11" s="100" t="s">
        <v>48</v>
      </c>
      <c r="C11" s="101">
        <v>2</v>
      </c>
      <c r="D11" s="102">
        <v>4</v>
      </c>
      <c r="E11" s="54">
        <f t="shared" si="0"/>
        <v>6</v>
      </c>
      <c r="F11" s="103">
        <v>447535</v>
      </c>
      <c r="G11" s="32">
        <f t="shared" si="1"/>
        <v>74589.16666666667</v>
      </c>
      <c r="O11" s="108"/>
      <c r="P11" s="108"/>
    </row>
    <row r="12" spans="1:17" ht="9" customHeight="1">
      <c r="A12" s="100" t="s">
        <v>22</v>
      </c>
      <c r="C12" s="101">
        <v>7</v>
      </c>
      <c r="D12" s="102">
        <v>21</v>
      </c>
      <c r="E12" s="54">
        <f t="shared" si="0"/>
        <v>28</v>
      </c>
      <c r="F12" s="103">
        <v>102437</v>
      </c>
      <c r="G12" s="32">
        <f t="shared" si="1"/>
        <v>3658.464285714286</v>
      </c>
      <c r="O12" s="108"/>
      <c r="P12" s="108"/>
      <c r="Q12" s="108"/>
    </row>
    <row r="13" spans="1:16" ht="9" customHeight="1">
      <c r="A13" s="100" t="s">
        <v>51</v>
      </c>
      <c r="C13" s="101">
        <v>4</v>
      </c>
      <c r="D13" s="102">
        <v>10</v>
      </c>
      <c r="E13" s="54">
        <f t="shared" si="0"/>
        <v>14</v>
      </c>
      <c r="F13" s="103">
        <v>133705</v>
      </c>
      <c r="G13" s="32">
        <f t="shared" si="1"/>
        <v>9550.357142857143</v>
      </c>
      <c r="O13" s="108"/>
      <c r="P13" s="108"/>
    </row>
    <row r="14" spans="1:16" ht="9" customHeight="1">
      <c r="A14" s="100" t="s">
        <v>21</v>
      </c>
      <c r="C14" s="101">
        <v>4</v>
      </c>
      <c r="D14" s="102">
        <v>6</v>
      </c>
      <c r="E14" s="54">
        <f t="shared" si="0"/>
        <v>10</v>
      </c>
      <c r="F14" s="103">
        <v>96753</v>
      </c>
      <c r="G14" s="32">
        <f t="shared" si="1"/>
        <v>9675.3</v>
      </c>
      <c r="L14" s="102"/>
      <c r="O14" s="108"/>
      <c r="P14" s="108"/>
    </row>
    <row r="15" spans="1:16" ht="9" customHeight="1">
      <c r="A15" s="100" t="s">
        <v>49</v>
      </c>
      <c r="C15" s="101">
        <v>9</v>
      </c>
      <c r="D15" s="102">
        <v>17</v>
      </c>
      <c r="E15" s="54">
        <f t="shared" si="0"/>
        <v>26</v>
      </c>
      <c r="F15" s="103">
        <v>379991</v>
      </c>
      <c r="G15" s="32">
        <f t="shared" si="1"/>
        <v>14615.038461538461</v>
      </c>
      <c r="L15" s="102"/>
      <c r="O15" s="108"/>
      <c r="P15" s="108"/>
    </row>
    <row r="16" spans="1:16" ht="9" customHeight="1">
      <c r="A16" s="100" t="s">
        <v>23</v>
      </c>
      <c r="C16" s="101">
        <v>10</v>
      </c>
      <c r="D16" s="102">
        <v>14</v>
      </c>
      <c r="E16" s="54">
        <f t="shared" si="0"/>
        <v>24</v>
      </c>
      <c r="F16" s="103">
        <v>334898</v>
      </c>
      <c r="G16" s="32">
        <f t="shared" si="1"/>
        <v>13954.083333333334</v>
      </c>
      <c r="O16" s="108"/>
      <c r="P16" s="108"/>
    </row>
    <row r="17" spans="1:16" ht="9" customHeight="1">
      <c r="A17" s="85" t="s">
        <v>24</v>
      </c>
      <c r="C17" s="54">
        <v>2</v>
      </c>
      <c r="D17" s="24">
        <v>4</v>
      </c>
      <c r="E17" s="54">
        <f t="shared" si="0"/>
        <v>6</v>
      </c>
      <c r="F17" s="32">
        <v>78683</v>
      </c>
      <c r="G17" s="32">
        <f t="shared" si="1"/>
        <v>13113.833333333334</v>
      </c>
      <c r="O17" s="108"/>
      <c r="P17" s="108"/>
    </row>
    <row r="18" spans="1:16" ht="9" customHeight="1">
      <c r="A18" s="85" t="s">
        <v>25</v>
      </c>
      <c r="C18" s="54">
        <v>4</v>
      </c>
      <c r="D18" s="24">
        <v>8</v>
      </c>
      <c r="E18" s="54">
        <f t="shared" si="0"/>
        <v>12</v>
      </c>
      <c r="F18" s="32">
        <v>153574</v>
      </c>
      <c r="G18" s="32">
        <f t="shared" si="1"/>
        <v>12797.833333333334</v>
      </c>
      <c r="O18" s="108"/>
      <c r="P18" s="108"/>
    </row>
    <row r="19" spans="1:16" ht="9" customHeight="1">
      <c r="A19" s="85" t="s">
        <v>26</v>
      </c>
      <c r="C19" s="54">
        <v>5</v>
      </c>
      <c r="D19" s="24">
        <v>6</v>
      </c>
      <c r="E19" s="54">
        <f t="shared" si="0"/>
        <v>11</v>
      </c>
      <c r="F19" s="32">
        <v>330067</v>
      </c>
      <c r="G19" s="32">
        <f t="shared" si="1"/>
        <v>30006.090909090908</v>
      </c>
      <c r="O19" s="108"/>
      <c r="P19" s="108"/>
    </row>
    <row r="20" spans="1:16" ht="9" customHeight="1">
      <c r="A20" s="85" t="s">
        <v>27</v>
      </c>
      <c r="C20" s="54">
        <v>4</v>
      </c>
      <c r="D20" s="24">
        <v>6</v>
      </c>
      <c r="E20" s="54">
        <f t="shared" si="0"/>
        <v>10</v>
      </c>
      <c r="F20" s="32">
        <v>124446</v>
      </c>
      <c r="G20" s="32">
        <f t="shared" si="1"/>
        <v>12444.6</v>
      </c>
      <c r="O20" s="108"/>
      <c r="P20" s="108"/>
    </row>
    <row r="21" spans="1:16" ht="9" customHeight="1">
      <c r="A21" s="85" t="s">
        <v>28</v>
      </c>
      <c r="C21" s="54">
        <v>2</v>
      </c>
      <c r="D21" s="24">
        <v>1</v>
      </c>
      <c r="E21" s="54">
        <f t="shared" si="0"/>
        <v>3</v>
      </c>
      <c r="F21" s="32">
        <v>33782</v>
      </c>
      <c r="G21" s="32">
        <f t="shared" si="1"/>
        <v>11260.666666666666</v>
      </c>
      <c r="O21" s="108"/>
      <c r="P21" s="108"/>
    </row>
    <row r="22" spans="1:16" ht="9" customHeight="1">
      <c r="A22" s="85" t="s">
        <v>29</v>
      </c>
      <c r="C22" s="54">
        <v>5</v>
      </c>
      <c r="D22" s="24">
        <v>6</v>
      </c>
      <c r="E22" s="54">
        <f t="shared" si="0"/>
        <v>11</v>
      </c>
      <c r="F22" s="32">
        <v>416613</v>
      </c>
      <c r="G22" s="32">
        <f t="shared" si="1"/>
        <v>37873.90909090909</v>
      </c>
      <c r="O22" s="108"/>
      <c r="P22" s="108"/>
    </row>
    <row r="23" spans="1:16" ht="9" customHeight="1">
      <c r="A23" s="85" t="s">
        <v>30</v>
      </c>
      <c r="C23" s="54">
        <v>5</v>
      </c>
      <c r="D23" s="24">
        <v>11</v>
      </c>
      <c r="E23" s="54">
        <f t="shared" si="0"/>
        <v>16</v>
      </c>
      <c r="F23" s="32">
        <v>334676</v>
      </c>
      <c r="G23" s="32">
        <f t="shared" si="1"/>
        <v>20917.25</v>
      </c>
      <c r="O23" s="108"/>
      <c r="P23" s="108"/>
    </row>
    <row r="24" spans="1:16" ht="9" customHeight="1">
      <c r="A24" s="85" t="s">
        <v>31</v>
      </c>
      <c r="C24" s="54">
        <v>2</v>
      </c>
      <c r="D24" s="24">
        <v>1</v>
      </c>
      <c r="E24" s="54">
        <f t="shared" si="0"/>
        <v>3</v>
      </c>
      <c r="F24" s="32">
        <v>54774</v>
      </c>
      <c r="G24" s="32">
        <f t="shared" si="1"/>
        <v>18258</v>
      </c>
      <c r="O24" s="108"/>
      <c r="P24" s="108"/>
    </row>
    <row r="25" spans="1:16" ht="9" customHeight="1">
      <c r="A25" s="85" t="s">
        <v>32</v>
      </c>
      <c r="C25" s="54">
        <v>5</v>
      </c>
      <c r="D25" s="24">
        <v>2</v>
      </c>
      <c r="E25" s="54">
        <f t="shared" si="0"/>
        <v>7</v>
      </c>
      <c r="F25" s="32">
        <v>136672</v>
      </c>
      <c r="G25" s="32">
        <f t="shared" si="1"/>
        <v>19524.571428571428</v>
      </c>
      <c r="O25" s="108"/>
      <c r="P25" s="108"/>
    </row>
    <row r="26" spans="1:16" ht="9" customHeight="1">
      <c r="A26" s="85" t="s">
        <v>33</v>
      </c>
      <c r="C26" s="54">
        <v>9</v>
      </c>
      <c r="D26" s="24">
        <v>3</v>
      </c>
      <c r="E26" s="54">
        <f t="shared" si="0"/>
        <v>12</v>
      </c>
      <c r="F26" s="32">
        <v>372295</v>
      </c>
      <c r="G26" s="32">
        <f t="shared" si="1"/>
        <v>31024.583333333332</v>
      </c>
      <c r="O26" s="108"/>
      <c r="P26" s="108"/>
    </row>
    <row r="27" spans="1:16" ht="9" customHeight="1">
      <c r="A27" s="85" t="s">
        <v>34</v>
      </c>
      <c r="C27" s="54">
        <v>4</v>
      </c>
      <c r="D27" s="24">
        <v>3</v>
      </c>
      <c r="E27" s="54">
        <f t="shared" si="0"/>
        <v>7</v>
      </c>
      <c r="F27" s="32">
        <v>134917</v>
      </c>
      <c r="G27" s="32">
        <f t="shared" si="1"/>
        <v>19273.85714285714</v>
      </c>
      <c r="O27" s="108"/>
      <c r="P27" s="108"/>
    </row>
    <row r="28" spans="1:16" ht="9" customHeight="1">
      <c r="A28" s="25" t="s">
        <v>50</v>
      </c>
      <c r="C28" s="20">
        <f>SUM(C8:C27)</f>
        <v>102</v>
      </c>
      <c r="D28" s="20">
        <f>SUM(D8:D27)</f>
        <v>162</v>
      </c>
      <c r="E28" s="20">
        <f>SUM(E8:E27)</f>
        <v>264</v>
      </c>
      <c r="F28" s="40">
        <f>SUM(F8:F27)</f>
        <v>4800542</v>
      </c>
      <c r="G28" s="33">
        <f t="shared" si="1"/>
        <v>18183.871212121212</v>
      </c>
      <c r="O28" s="108"/>
      <c r="P28" s="108"/>
    </row>
    <row r="29" spans="1:16" ht="9" customHeight="1">
      <c r="A29" s="57"/>
      <c r="B29" s="65"/>
      <c r="C29" s="65"/>
      <c r="D29" s="57"/>
      <c r="E29" s="57"/>
      <c r="F29" s="57"/>
      <c r="G29" s="57"/>
      <c r="O29" s="108"/>
      <c r="P29" s="108"/>
    </row>
    <row r="31" ht="9" customHeight="1">
      <c r="A31" s="135" t="s">
        <v>123</v>
      </c>
    </row>
    <row r="32" ht="9" customHeight="1">
      <c r="A32" s="3" t="s">
        <v>134</v>
      </c>
    </row>
    <row r="33" ht="9" customHeight="1">
      <c r="A33" s="136"/>
    </row>
    <row r="34" spans="1:7" ht="9" customHeight="1">
      <c r="A34" s="1"/>
      <c r="B34" s="1"/>
      <c r="C34" s="1"/>
      <c r="D34" s="1"/>
      <c r="E34" s="1"/>
      <c r="F34" s="1"/>
      <c r="G34"/>
    </row>
    <row r="35" spans="1:7" ht="30" customHeight="1">
      <c r="A35" s="58" t="s">
        <v>85</v>
      </c>
      <c r="B35" s="49"/>
      <c r="C35" s="49"/>
      <c r="D35" s="49"/>
      <c r="E35" s="49"/>
      <c r="F35" s="49"/>
      <c r="G35" s="2"/>
    </row>
    <row r="36" spans="1:7" ht="34.5" customHeight="1">
      <c r="A36" s="59" t="s">
        <v>78</v>
      </c>
      <c r="B36" s="8" t="s">
        <v>55</v>
      </c>
      <c r="C36" s="8" t="s">
        <v>136</v>
      </c>
      <c r="D36" s="8" t="s">
        <v>56</v>
      </c>
      <c r="E36" s="8" t="s">
        <v>133</v>
      </c>
      <c r="F36" s="8" t="s">
        <v>57</v>
      </c>
      <c r="G36" s="8" t="s">
        <v>58</v>
      </c>
    </row>
    <row r="37" spans="1:7" ht="9" customHeight="1">
      <c r="A37" s="60"/>
      <c r="B37" s="43"/>
      <c r="C37" s="43"/>
      <c r="D37" s="61"/>
      <c r="E37" s="61"/>
      <c r="F37" s="61"/>
      <c r="G37"/>
    </row>
    <row r="38" spans="1:7" ht="9" customHeight="1">
      <c r="A38" s="85" t="s">
        <v>19</v>
      </c>
      <c r="B38" s="62">
        <v>2</v>
      </c>
      <c r="C38" s="62">
        <v>5</v>
      </c>
      <c r="D38" s="62">
        <v>7</v>
      </c>
      <c r="E38" s="37">
        <v>8</v>
      </c>
      <c r="F38" s="38">
        <v>2</v>
      </c>
      <c r="G38" s="37">
        <v>8</v>
      </c>
    </row>
    <row r="39" spans="1:7" ht="9" customHeight="1">
      <c r="A39" s="85" t="s">
        <v>35</v>
      </c>
      <c r="B39" s="38" t="s">
        <v>95</v>
      </c>
      <c r="C39" s="38" t="s">
        <v>95</v>
      </c>
      <c r="D39" s="38" t="s">
        <v>95</v>
      </c>
      <c r="E39" s="38" t="s">
        <v>95</v>
      </c>
      <c r="F39" s="38" t="s">
        <v>95</v>
      </c>
      <c r="G39" s="38" t="s">
        <v>95</v>
      </c>
    </row>
    <row r="40" spans="1:7" ht="9" customHeight="1">
      <c r="A40" s="85" t="s">
        <v>20</v>
      </c>
      <c r="B40" s="62">
        <v>2</v>
      </c>
      <c r="C40" s="62">
        <v>10</v>
      </c>
      <c r="D40" s="62">
        <v>9</v>
      </c>
      <c r="E40" s="37">
        <v>11</v>
      </c>
      <c r="F40" s="62">
        <v>1</v>
      </c>
      <c r="G40" s="37">
        <v>21</v>
      </c>
    </row>
    <row r="41" spans="1:7" ht="9" customHeight="1">
      <c r="A41" s="100" t="s">
        <v>48</v>
      </c>
      <c r="B41" s="62">
        <v>2</v>
      </c>
      <c r="C41" s="38">
        <v>2</v>
      </c>
      <c r="D41" s="62">
        <v>6</v>
      </c>
      <c r="E41" s="37">
        <v>2</v>
      </c>
      <c r="F41" s="63">
        <v>1</v>
      </c>
      <c r="G41" s="37">
        <v>3</v>
      </c>
    </row>
    <row r="42" spans="1:7" ht="9" customHeight="1">
      <c r="A42" s="100" t="s">
        <v>22</v>
      </c>
      <c r="B42" s="38">
        <v>1</v>
      </c>
      <c r="C42" s="38">
        <v>1</v>
      </c>
      <c r="D42" s="62">
        <v>1</v>
      </c>
      <c r="E42" s="37">
        <v>7</v>
      </c>
      <c r="F42" s="38" t="s">
        <v>95</v>
      </c>
      <c r="G42" s="37">
        <v>10</v>
      </c>
    </row>
    <row r="43" spans="1:7" ht="9" customHeight="1">
      <c r="A43" s="100" t="s">
        <v>51</v>
      </c>
      <c r="B43" s="62">
        <v>3</v>
      </c>
      <c r="C43" s="62">
        <v>2</v>
      </c>
      <c r="D43" s="62">
        <v>6</v>
      </c>
      <c r="E43" s="37">
        <v>4</v>
      </c>
      <c r="F43" s="62">
        <v>3</v>
      </c>
      <c r="G43" s="37">
        <v>9</v>
      </c>
    </row>
    <row r="44" spans="1:7" ht="9" customHeight="1">
      <c r="A44" s="100" t="s">
        <v>21</v>
      </c>
      <c r="B44" s="38">
        <v>1</v>
      </c>
      <c r="C44" s="62">
        <v>1</v>
      </c>
      <c r="D44" s="62">
        <v>1</v>
      </c>
      <c r="E44" s="37">
        <v>4</v>
      </c>
      <c r="F44" s="62">
        <v>2</v>
      </c>
      <c r="G44" s="37">
        <v>6</v>
      </c>
    </row>
    <row r="45" spans="1:7" ht="9" customHeight="1">
      <c r="A45" s="100" t="s">
        <v>49</v>
      </c>
      <c r="B45" s="62">
        <v>2</v>
      </c>
      <c r="C45" s="62">
        <v>7</v>
      </c>
      <c r="D45" s="62">
        <v>9</v>
      </c>
      <c r="E45" s="37">
        <v>9</v>
      </c>
      <c r="F45" s="62">
        <v>3</v>
      </c>
      <c r="G45" s="37">
        <v>8</v>
      </c>
    </row>
    <row r="46" spans="1:7" ht="9" customHeight="1">
      <c r="A46" s="100" t="s">
        <v>23</v>
      </c>
      <c r="B46" s="62">
        <v>3</v>
      </c>
      <c r="C46" s="62">
        <v>1</v>
      </c>
      <c r="D46" s="62">
        <v>10</v>
      </c>
      <c r="E46" s="37">
        <v>10</v>
      </c>
      <c r="F46" s="38" t="s">
        <v>95</v>
      </c>
      <c r="G46" s="37">
        <v>12</v>
      </c>
    </row>
    <row r="47" spans="1:7" ht="9" customHeight="1">
      <c r="A47" s="85" t="s">
        <v>24</v>
      </c>
      <c r="B47" s="38" t="s">
        <v>95</v>
      </c>
      <c r="C47" s="38" t="s">
        <v>95</v>
      </c>
      <c r="D47" s="63">
        <v>1</v>
      </c>
      <c r="E47" s="37">
        <v>2</v>
      </c>
      <c r="F47" s="38" t="s">
        <v>95</v>
      </c>
      <c r="G47" s="37">
        <v>3</v>
      </c>
    </row>
    <row r="48" spans="1:7" ht="9" customHeight="1">
      <c r="A48" s="85" t="s">
        <v>25</v>
      </c>
      <c r="B48" s="62">
        <v>1</v>
      </c>
      <c r="C48" s="38" t="s">
        <v>95</v>
      </c>
      <c r="D48" s="62">
        <v>3</v>
      </c>
      <c r="E48" s="37">
        <v>4</v>
      </c>
      <c r="F48" s="38">
        <v>1</v>
      </c>
      <c r="G48" s="37">
        <v>5</v>
      </c>
    </row>
    <row r="49" spans="1:7" ht="9" customHeight="1">
      <c r="A49" s="85" t="s">
        <v>26</v>
      </c>
      <c r="B49" s="38">
        <v>1</v>
      </c>
      <c r="C49" s="38" t="s">
        <v>95</v>
      </c>
      <c r="D49" s="62">
        <v>4</v>
      </c>
      <c r="E49" s="37">
        <v>5</v>
      </c>
      <c r="F49" s="62">
        <v>3</v>
      </c>
      <c r="G49" s="37">
        <v>12</v>
      </c>
    </row>
    <row r="50" spans="1:7" ht="9" customHeight="1">
      <c r="A50" s="85" t="s">
        <v>27</v>
      </c>
      <c r="B50" s="38" t="s">
        <v>95</v>
      </c>
      <c r="C50" s="38" t="s">
        <v>95</v>
      </c>
      <c r="D50" s="62">
        <v>2</v>
      </c>
      <c r="E50" s="37">
        <v>4</v>
      </c>
      <c r="F50" s="38" t="s">
        <v>95</v>
      </c>
      <c r="G50" s="37">
        <v>8</v>
      </c>
    </row>
    <row r="51" spans="1:7" ht="9" customHeight="1">
      <c r="A51" s="85" t="s">
        <v>28</v>
      </c>
      <c r="B51" s="38" t="s">
        <v>95</v>
      </c>
      <c r="C51" s="38" t="s">
        <v>95</v>
      </c>
      <c r="D51" s="38" t="s">
        <v>95</v>
      </c>
      <c r="E51" s="37">
        <v>2</v>
      </c>
      <c r="F51" s="38" t="s">
        <v>95</v>
      </c>
      <c r="G51" s="37">
        <v>3</v>
      </c>
    </row>
    <row r="52" spans="1:7" ht="9" customHeight="1">
      <c r="A52" s="85" t="s">
        <v>29</v>
      </c>
      <c r="B52" s="38" t="s">
        <v>95</v>
      </c>
      <c r="C52" s="38">
        <v>1</v>
      </c>
      <c r="D52" s="62">
        <v>3</v>
      </c>
      <c r="E52" s="37">
        <v>5</v>
      </c>
      <c r="F52" s="62">
        <v>2</v>
      </c>
      <c r="G52" s="37">
        <v>9</v>
      </c>
    </row>
    <row r="53" spans="1:7" ht="9" customHeight="1">
      <c r="A53" s="85" t="s">
        <v>30</v>
      </c>
      <c r="B53" s="38" t="s">
        <v>95</v>
      </c>
      <c r="C53" s="38" t="s">
        <v>95</v>
      </c>
      <c r="D53" s="62">
        <v>3</v>
      </c>
      <c r="E53" s="37">
        <v>5</v>
      </c>
      <c r="F53" s="62">
        <v>2</v>
      </c>
      <c r="G53" s="37">
        <v>11</v>
      </c>
    </row>
    <row r="54" spans="1:7" ht="9" customHeight="1">
      <c r="A54" s="85" t="s">
        <v>31</v>
      </c>
      <c r="B54" s="38" t="s">
        <v>95</v>
      </c>
      <c r="C54" s="38" t="s">
        <v>95</v>
      </c>
      <c r="D54" s="62">
        <v>2</v>
      </c>
      <c r="E54" s="37">
        <v>2</v>
      </c>
      <c r="F54" s="38" t="s">
        <v>95</v>
      </c>
      <c r="G54" s="37">
        <v>5</v>
      </c>
    </row>
    <row r="55" spans="1:7" ht="9" customHeight="1">
      <c r="A55" s="85" t="s">
        <v>32</v>
      </c>
      <c r="B55" s="38" t="s">
        <v>95</v>
      </c>
      <c r="C55" s="38" t="s">
        <v>95</v>
      </c>
      <c r="D55" s="62">
        <v>3</v>
      </c>
      <c r="E55" s="37">
        <v>5</v>
      </c>
      <c r="F55" s="38" t="s">
        <v>95</v>
      </c>
      <c r="G55" s="37">
        <v>3</v>
      </c>
    </row>
    <row r="56" spans="1:7" ht="9" customHeight="1">
      <c r="A56" s="85" t="s">
        <v>33</v>
      </c>
      <c r="B56" s="38" t="s">
        <v>95</v>
      </c>
      <c r="C56" s="38" t="s">
        <v>95</v>
      </c>
      <c r="D56" s="62">
        <v>3</v>
      </c>
      <c r="E56" s="37">
        <v>9</v>
      </c>
      <c r="F56" s="38">
        <v>2</v>
      </c>
      <c r="G56" s="37">
        <v>5</v>
      </c>
    </row>
    <row r="57" spans="1:7" ht="9" customHeight="1">
      <c r="A57" s="85" t="s">
        <v>34</v>
      </c>
      <c r="B57" s="38" t="s">
        <v>95</v>
      </c>
      <c r="C57" s="38" t="s">
        <v>95</v>
      </c>
      <c r="D57" s="62">
        <v>2</v>
      </c>
      <c r="E57" s="37">
        <v>4</v>
      </c>
      <c r="F57" s="38" t="s">
        <v>95</v>
      </c>
      <c r="G57" s="37">
        <v>5</v>
      </c>
    </row>
    <row r="58" spans="1:7" ht="9" customHeight="1">
      <c r="A58" s="25" t="s">
        <v>50</v>
      </c>
      <c r="B58" s="64">
        <f aca="true" t="shared" si="2" ref="B58:G58">SUM(B38:B57)</f>
        <v>18</v>
      </c>
      <c r="C58" s="64">
        <f t="shared" si="2"/>
        <v>30</v>
      </c>
      <c r="D58" s="64">
        <f t="shared" si="2"/>
        <v>75</v>
      </c>
      <c r="E58" s="64">
        <f t="shared" si="2"/>
        <v>102</v>
      </c>
      <c r="F58" s="64">
        <f t="shared" si="2"/>
        <v>22</v>
      </c>
      <c r="G58" s="21">
        <f t="shared" si="2"/>
        <v>146</v>
      </c>
    </row>
    <row r="59" spans="1:7" ht="9" customHeight="1">
      <c r="A59" s="65"/>
      <c r="B59" s="65"/>
      <c r="C59" s="65"/>
      <c r="D59" s="65"/>
      <c r="E59" s="65"/>
      <c r="F59" s="65"/>
      <c r="G59" s="65"/>
    </row>
    <row r="60" spans="1:7" ht="9" customHeight="1">
      <c r="A60" s="1"/>
      <c r="B60" s="1"/>
      <c r="C60" s="1"/>
      <c r="D60" s="1"/>
      <c r="E60" s="1"/>
      <c r="F60" s="1"/>
      <c r="G60"/>
    </row>
    <row r="61" spans="1:7" ht="9" customHeight="1">
      <c r="A61" s="136" t="s">
        <v>123</v>
      </c>
      <c r="B61" s="1"/>
      <c r="C61" s="1"/>
      <c r="D61" s="1"/>
      <c r="E61" s="1"/>
      <c r="F61" s="1"/>
      <c r="G61"/>
    </row>
    <row r="63" ht="9" customHeight="1">
      <c r="A63" s="3"/>
    </row>
  </sheetData>
  <mergeCells count="4">
    <mergeCell ref="A5:A6"/>
    <mergeCell ref="F5:F6"/>
    <mergeCell ref="G5:G6"/>
    <mergeCell ref="C5:E5"/>
  </mergeCells>
  <printOptions horizontalCentered="1"/>
  <pageMargins left="1.1811023622047245" right="1.1811023622047245" top="1.1811023622047245" bottom="1.5748031496062993" header="0" footer="1.2598425196850394"/>
  <pageSetup firstPageNumber="33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0"/>
  <sheetViews>
    <sheetView workbookViewId="0" topLeftCell="A1">
      <selection activeCell="G6" sqref="G6"/>
    </sheetView>
  </sheetViews>
  <sheetFormatPr defaultColWidth="9.140625" defaultRowHeight="12.75"/>
  <cols>
    <col min="1" max="1" width="14.140625" style="24" customWidth="1"/>
    <col min="2" max="3" width="7.7109375" style="24" customWidth="1"/>
    <col min="4" max="4" width="8.00390625" style="24" bestFit="1" customWidth="1"/>
    <col min="5" max="5" width="7.7109375" style="24" customWidth="1"/>
    <col min="6" max="6" width="0.9921875" style="24" customWidth="1"/>
    <col min="7" max="8" width="7.7109375" style="24" customWidth="1"/>
    <col min="9" max="9" width="7.28125" style="24" customWidth="1"/>
    <col min="10" max="10" width="7.7109375" style="24" customWidth="1"/>
    <col min="11" max="16384" width="8.8515625" style="24" customWidth="1"/>
  </cols>
  <sheetData>
    <row r="2" spans="1:12" s="34" customFormat="1" ht="24" customHeight="1">
      <c r="A2" s="58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110"/>
      <c r="L2" s="110"/>
    </row>
    <row r="3" ht="8.25" customHeight="1"/>
    <row r="4" spans="1:10" ht="19.5" customHeight="1">
      <c r="A4" s="139" t="s">
        <v>78</v>
      </c>
      <c r="B4" s="144" t="s">
        <v>110</v>
      </c>
      <c r="C4" s="144"/>
      <c r="D4" s="144"/>
      <c r="E4" s="144"/>
      <c r="F4" s="66"/>
      <c r="G4" s="144" t="s">
        <v>111</v>
      </c>
      <c r="H4" s="144"/>
      <c r="I4" s="144"/>
      <c r="J4" s="144"/>
    </row>
    <row r="5" spans="1:10" ht="37.5" customHeight="1">
      <c r="A5" s="140"/>
      <c r="B5" s="18" t="s">
        <v>59</v>
      </c>
      <c r="C5" s="18" t="s">
        <v>66</v>
      </c>
      <c r="D5" s="18" t="s">
        <v>137</v>
      </c>
      <c r="E5" s="18" t="s">
        <v>138</v>
      </c>
      <c r="F5" s="45"/>
      <c r="G5" s="18" t="s">
        <v>59</v>
      </c>
      <c r="H5" s="18" t="s">
        <v>66</v>
      </c>
      <c r="I5" s="18" t="s">
        <v>137</v>
      </c>
      <c r="J5" s="8" t="s">
        <v>138</v>
      </c>
    </row>
    <row r="6" spans="2:6" ht="9" customHeight="1">
      <c r="B6" s="11"/>
      <c r="C6" s="11"/>
      <c r="D6" s="11"/>
      <c r="E6" s="11"/>
      <c r="F6" s="11"/>
    </row>
    <row r="7" spans="1:18" ht="9">
      <c r="A7" s="85" t="s">
        <v>19</v>
      </c>
      <c r="B7" s="41">
        <v>450254</v>
      </c>
      <c r="C7" s="41">
        <v>9588</v>
      </c>
      <c r="D7" s="41">
        <v>53236</v>
      </c>
      <c r="E7" s="41">
        <v>2023</v>
      </c>
      <c r="F7" s="41"/>
      <c r="G7" s="56">
        <v>33463</v>
      </c>
      <c r="H7" s="56">
        <v>700</v>
      </c>
      <c r="I7" s="56">
        <v>1931</v>
      </c>
      <c r="J7" s="56">
        <v>69</v>
      </c>
      <c r="K7" s="70"/>
      <c r="L7" s="56"/>
      <c r="M7" s="56"/>
      <c r="N7" s="56"/>
      <c r="O7" s="56"/>
      <c r="P7" s="56"/>
      <c r="Q7" s="70"/>
      <c r="R7" s="70"/>
    </row>
    <row r="8" spans="1:18" ht="9">
      <c r="A8" s="85" t="s">
        <v>35</v>
      </c>
      <c r="B8" s="41">
        <v>14643</v>
      </c>
      <c r="C8" s="133">
        <v>128</v>
      </c>
      <c r="D8" s="133">
        <v>446</v>
      </c>
      <c r="E8" s="38" t="s">
        <v>95</v>
      </c>
      <c r="F8" s="89"/>
      <c r="G8" s="56">
        <v>1008</v>
      </c>
      <c r="H8" s="38" t="s">
        <v>95</v>
      </c>
      <c r="I8" s="133">
        <v>41</v>
      </c>
      <c r="J8" s="38" t="s">
        <v>95</v>
      </c>
      <c r="K8" s="70"/>
      <c r="L8" s="56"/>
      <c r="M8" s="56"/>
      <c r="N8" s="56"/>
      <c r="O8" s="56"/>
      <c r="P8" s="56"/>
      <c r="Q8" s="70"/>
      <c r="R8" s="70"/>
    </row>
    <row r="9" spans="1:18" ht="9">
      <c r="A9" s="85" t="s">
        <v>20</v>
      </c>
      <c r="B9" s="41">
        <v>895918</v>
      </c>
      <c r="C9" s="41">
        <v>8186</v>
      </c>
      <c r="D9" s="41">
        <v>54625</v>
      </c>
      <c r="E9" s="41">
        <v>2202</v>
      </c>
      <c r="F9" s="41"/>
      <c r="G9" s="56">
        <v>66951</v>
      </c>
      <c r="H9" s="56">
        <v>665</v>
      </c>
      <c r="I9" s="56">
        <v>1942</v>
      </c>
      <c r="J9" s="56">
        <v>65</v>
      </c>
      <c r="K9" s="70"/>
      <c r="L9" s="56"/>
      <c r="M9" s="56"/>
      <c r="N9" s="56"/>
      <c r="O9" s="56"/>
      <c r="P9" s="56"/>
      <c r="Q9" s="70"/>
      <c r="R9" s="70"/>
    </row>
    <row r="10" spans="1:18" ht="9">
      <c r="A10" s="85" t="s">
        <v>48</v>
      </c>
      <c r="B10" s="41">
        <v>106396</v>
      </c>
      <c r="C10" s="38" t="s">
        <v>95</v>
      </c>
      <c r="D10" s="38" t="s">
        <v>95</v>
      </c>
      <c r="E10" s="38" t="s">
        <v>95</v>
      </c>
      <c r="F10" s="41"/>
      <c r="G10" s="56">
        <v>6386</v>
      </c>
      <c r="H10" s="38" t="s">
        <v>95</v>
      </c>
      <c r="I10" s="38" t="s">
        <v>95</v>
      </c>
      <c r="J10" s="38" t="s">
        <v>95</v>
      </c>
      <c r="K10" s="70"/>
      <c r="L10" s="56"/>
      <c r="M10" s="56"/>
      <c r="N10" s="56"/>
      <c r="O10" s="56"/>
      <c r="P10" s="56"/>
      <c r="Q10" s="70"/>
      <c r="R10" s="70"/>
    </row>
    <row r="11" spans="1:18" ht="9">
      <c r="A11" s="85" t="s">
        <v>22</v>
      </c>
      <c r="B11" s="41">
        <v>496000</v>
      </c>
      <c r="C11" s="41">
        <v>9082</v>
      </c>
      <c r="D11" s="41">
        <v>69493</v>
      </c>
      <c r="E11" s="41">
        <v>2484</v>
      </c>
      <c r="F11" s="41"/>
      <c r="G11" s="56">
        <v>35079</v>
      </c>
      <c r="H11" s="56">
        <v>777</v>
      </c>
      <c r="I11" s="56">
        <v>2704</v>
      </c>
      <c r="J11" s="56">
        <v>67</v>
      </c>
      <c r="K11" s="70"/>
      <c r="L11" s="56"/>
      <c r="M11" s="56"/>
      <c r="N11" s="56"/>
      <c r="O11" s="56"/>
      <c r="P11" s="56"/>
      <c r="Q11" s="70"/>
      <c r="R11" s="70"/>
    </row>
    <row r="12" spans="1:18" ht="9">
      <c r="A12" s="85" t="s">
        <v>51</v>
      </c>
      <c r="B12" s="41">
        <v>115485</v>
      </c>
      <c r="C12" s="41">
        <v>2392</v>
      </c>
      <c r="D12" s="41">
        <v>15375</v>
      </c>
      <c r="E12" s="41">
        <v>678</v>
      </c>
      <c r="F12" s="41"/>
      <c r="G12" s="56">
        <v>7203</v>
      </c>
      <c r="H12" s="56">
        <v>153</v>
      </c>
      <c r="I12" s="56">
        <v>496</v>
      </c>
      <c r="J12" s="56">
        <v>3</v>
      </c>
      <c r="K12" s="70"/>
      <c r="L12" s="56"/>
      <c r="M12" s="56"/>
      <c r="N12" s="56"/>
      <c r="O12" s="56"/>
      <c r="P12" s="56"/>
      <c r="Q12" s="70"/>
      <c r="R12" s="70"/>
    </row>
    <row r="13" spans="1:18" ht="9">
      <c r="A13" s="85" t="s">
        <v>21</v>
      </c>
      <c r="B13" s="41">
        <v>161213</v>
      </c>
      <c r="C13" s="41">
        <v>3544</v>
      </c>
      <c r="D13" s="41">
        <v>9741</v>
      </c>
      <c r="E13" s="41">
        <v>2223</v>
      </c>
      <c r="F13" s="41"/>
      <c r="G13" s="56">
        <v>12082</v>
      </c>
      <c r="H13" s="56">
        <v>239</v>
      </c>
      <c r="I13" s="56">
        <v>295</v>
      </c>
      <c r="J13" s="56">
        <v>12</v>
      </c>
      <c r="K13" s="70"/>
      <c r="L13" s="56"/>
      <c r="M13" s="56"/>
      <c r="N13" s="56"/>
      <c r="O13" s="56"/>
      <c r="P13" s="56"/>
      <c r="Q13" s="70"/>
      <c r="R13" s="70"/>
    </row>
    <row r="14" spans="1:18" ht="9">
      <c r="A14" s="85" t="s">
        <v>49</v>
      </c>
      <c r="B14" s="41">
        <v>457621</v>
      </c>
      <c r="C14" s="41">
        <v>9377</v>
      </c>
      <c r="D14" s="41">
        <v>66115</v>
      </c>
      <c r="E14" s="41">
        <v>1493</v>
      </c>
      <c r="F14" s="41"/>
      <c r="G14" s="56">
        <v>33046</v>
      </c>
      <c r="H14" s="56">
        <v>735</v>
      </c>
      <c r="I14" s="56">
        <v>2149</v>
      </c>
      <c r="J14" s="56">
        <v>83</v>
      </c>
      <c r="K14" s="70"/>
      <c r="L14" s="56"/>
      <c r="M14" s="56"/>
      <c r="N14" s="56"/>
      <c r="O14" s="56"/>
      <c r="P14" s="56"/>
      <c r="Q14" s="70"/>
      <c r="R14" s="70"/>
    </row>
    <row r="15" spans="1:18" ht="9">
      <c r="A15" s="85" t="s">
        <v>23</v>
      </c>
      <c r="B15" s="41">
        <v>392584</v>
      </c>
      <c r="C15" s="41">
        <v>10854</v>
      </c>
      <c r="D15" s="41">
        <v>54332</v>
      </c>
      <c r="E15" s="41">
        <v>2643</v>
      </c>
      <c r="F15" s="41"/>
      <c r="G15" s="56">
        <v>29715</v>
      </c>
      <c r="H15" s="56">
        <v>730</v>
      </c>
      <c r="I15" s="56">
        <v>1832</v>
      </c>
      <c r="J15" s="56">
        <v>25</v>
      </c>
      <c r="K15" s="70"/>
      <c r="L15" s="56"/>
      <c r="M15" s="56"/>
      <c r="N15" s="56"/>
      <c r="O15" s="56"/>
      <c r="P15" s="56"/>
      <c r="Q15" s="70"/>
      <c r="R15" s="70"/>
    </row>
    <row r="16" spans="1:21" ht="9">
      <c r="A16" s="85" t="s">
        <v>24</v>
      </c>
      <c r="B16" s="41">
        <v>90587</v>
      </c>
      <c r="C16" s="41">
        <v>1282</v>
      </c>
      <c r="D16" s="41">
        <v>12733</v>
      </c>
      <c r="E16" s="41">
        <v>623</v>
      </c>
      <c r="F16" s="41"/>
      <c r="G16" s="56">
        <v>6348</v>
      </c>
      <c r="H16" s="56">
        <v>82</v>
      </c>
      <c r="I16" s="56">
        <v>422</v>
      </c>
      <c r="J16" s="56">
        <v>14</v>
      </c>
      <c r="K16" s="70"/>
      <c r="L16" s="56"/>
      <c r="M16" s="56"/>
      <c r="N16" s="56"/>
      <c r="O16" s="56"/>
      <c r="P16" s="56"/>
      <c r="Q16" s="70"/>
      <c r="R16" s="70"/>
      <c r="S16" s="70"/>
      <c r="T16" s="70"/>
      <c r="U16" s="70"/>
    </row>
    <row r="17" spans="1:21" ht="9">
      <c r="A17" s="85" t="s">
        <v>25</v>
      </c>
      <c r="B17" s="41">
        <v>171403</v>
      </c>
      <c r="C17" s="41">
        <v>2243</v>
      </c>
      <c r="D17" s="41">
        <v>24724</v>
      </c>
      <c r="E17" s="41">
        <v>1208</v>
      </c>
      <c r="F17" s="41"/>
      <c r="G17" s="56">
        <v>11156</v>
      </c>
      <c r="H17" s="56">
        <v>183</v>
      </c>
      <c r="I17" s="56">
        <v>884</v>
      </c>
      <c r="J17" s="56">
        <v>21</v>
      </c>
      <c r="K17" s="70"/>
      <c r="L17" s="56"/>
      <c r="M17" s="56"/>
      <c r="N17" s="56"/>
      <c r="O17" s="56"/>
      <c r="P17" s="56"/>
      <c r="Q17" s="70"/>
      <c r="R17" s="70"/>
      <c r="S17" s="70"/>
      <c r="T17" s="70"/>
      <c r="U17" s="70"/>
    </row>
    <row r="18" spans="1:21" ht="9">
      <c r="A18" s="85" t="s">
        <v>26</v>
      </c>
      <c r="B18" s="41">
        <v>546726</v>
      </c>
      <c r="C18" s="41">
        <v>1585</v>
      </c>
      <c r="D18" s="41">
        <v>54226</v>
      </c>
      <c r="E18" s="41">
        <v>1061</v>
      </c>
      <c r="F18" s="41"/>
      <c r="G18" s="56">
        <v>41492</v>
      </c>
      <c r="H18" s="56">
        <v>144</v>
      </c>
      <c r="I18" s="56">
        <v>1754</v>
      </c>
      <c r="J18" s="56">
        <v>42</v>
      </c>
      <c r="K18" s="70"/>
      <c r="L18" s="56"/>
      <c r="M18" s="56"/>
      <c r="N18" s="56"/>
      <c r="O18" s="56"/>
      <c r="P18" s="56"/>
      <c r="Q18" s="70"/>
      <c r="R18" s="70"/>
      <c r="S18" s="70"/>
      <c r="T18" s="70"/>
      <c r="U18" s="70"/>
    </row>
    <row r="19" spans="1:21" ht="9">
      <c r="A19" s="85" t="s">
        <v>27</v>
      </c>
      <c r="B19" s="41">
        <v>142803</v>
      </c>
      <c r="C19" s="41">
        <v>1077</v>
      </c>
      <c r="D19" s="41">
        <v>11491</v>
      </c>
      <c r="E19" s="41">
        <v>242</v>
      </c>
      <c r="F19" s="41"/>
      <c r="G19" s="56">
        <v>9703</v>
      </c>
      <c r="H19" s="56">
        <v>95</v>
      </c>
      <c r="I19" s="56">
        <v>466</v>
      </c>
      <c r="J19" s="56">
        <v>4</v>
      </c>
      <c r="K19" s="70"/>
      <c r="L19" s="56"/>
      <c r="M19" s="56"/>
      <c r="N19" s="56"/>
      <c r="O19" s="56"/>
      <c r="P19" s="56"/>
      <c r="Q19" s="70"/>
      <c r="R19" s="70"/>
      <c r="S19" s="70"/>
      <c r="T19" s="70"/>
      <c r="U19" s="70"/>
    </row>
    <row r="20" spans="1:21" ht="9">
      <c r="A20" s="85" t="s">
        <v>28</v>
      </c>
      <c r="B20" s="41">
        <v>36687</v>
      </c>
      <c r="C20" s="41">
        <v>210</v>
      </c>
      <c r="D20" s="41">
        <v>2437</v>
      </c>
      <c r="E20" s="41">
        <v>275</v>
      </c>
      <c r="F20" s="41"/>
      <c r="G20" s="56">
        <v>2166</v>
      </c>
      <c r="H20" s="56">
        <v>31</v>
      </c>
      <c r="I20" s="56">
        <v>91</v>
      </c>
      <c r="J20" s="56">
        <v>11</v>
      </c>
      <c r="K20" s="70"/>
      <c r="L20" s="56"/>
      <c r="M20" s="56"/>
      <c r="N20" s="56"/>
      <c r="O20" s="56"/>
      <c r="P20" s="56"/>
      <c r="Q20" s="70"/>
      <c r="R20" s="70"/>
      <c r="S20" s="70"/>
      <c r="T20" s="70"/>
      <c r="U20" s="70"/>
    </row>
    <row r="21" spans="1:21" ht="9">
      <c r="A21" s="85" t="s">
        <v>29</v>
      </c>
      <c r="B21" s="41">
        <v>501423</v>
      </c>
      <c r="C21" s="41">
        <v>4395</v>
      </c>
      <c r="D21" s="41">
        <v>45880</v>
      </c>
      <c r="E21" s="41">
        <v>3121</v>
      </c>
      <c r="F21" s="41"/>
      <c r="G21" s="56">
        <v>39081</v>
      </c>
      <c r="H21" s="56">
        <v>309</v>
      </c>
      <c r="I21" s="56">
        <v>1731</v>
      </c>
      <c r="J21" s="56">
        <v>110</v>
      </c>
      <c r="K21" s="70"/>
      <c r="L21" s="56"/>
      <c r="M21" s="56"/>
      <c r="N21" s="56"/>
      <c r="O21" s="56"/>
      <c r="P21" s="56"/>
      <c r="Q21" s="70"/>
      <c r="R21" s="70"/>
      <c r="S21" s="70"/>
      <c r="T21" s="70"/>
      <c r="U21" s="70"/>
    </row>
    <row r="22" spans="1:21" ht="9">
      <c r="A22" s="85" t="s">
        <v>30</v>
      </c>
      <c r="B22" s="41">
        <v>379509</v>
      </c>
      <c r="C22" s="41">
        <v>3419</v>
      </c>
      <c r="D22" s="41">
        <v>35240</v>
      </c>
      <c r="E22" s="41">
        <v>1183</v>
      </c>
      <c r="F22" s="41"/>
      <c r="G22" s="56">
        <v>26066</v>
      </c>
      <c r="H22" s="56">
        <v>281</v>
      </c>
      <c r="I22" s="56">
        <v>1201</v>
      </c>
      <c r="J22" s="56">
        <v>65</v>
      </c>
      <c r="K22" s="70"/>
      <c r="L22" s="56"/>
      <c r="M22" s="56"/>
      <c r="N22" s="56"/>
      <c r="O22" s="56"/>
      <c r="P22" s="56"/>
      <c r="Q22" s="70"/>
      <c r="R22" s="70"/>
      <c r="S22" s="70"/>
      <c r="T22" s="70"/>
      <c r="U22" s="70"/>
    </row>
    <row r="23" spans="1:21" ht="9">
      <c r="A23" s="85" t="s">
        <v>31</v>
      </c>
      <c r="B23" s="41">
        <v>63049</v>
      </c>
      <c r="C23" s="41">
        <v>211</v>
      </c>
      <c r="D23" s="41">
        <v>2732</v>
      </c>
      <c r="E23" s="41">
        <v>239</v>
      </c>
      <c r="F23" s="41"/>
      <c r="G23" s="56">
        <v>4986</v>
      </c>
      <c r="H23" s="56">
        <v>14</v>
      </c>
      <c r="I23" s="56">
        <v>122</v>
      </c>
      <c r="J23" s="38" t="s">
        <v>95</v>
      </c>
      <c r="K23" s="70"/>
      <c r="L23" s="56"/>
      <c r="M23" s="56"/>
      <c r="N23" s="56"/>
      <c r="O23" s="56"/>
      <c r="P23" s="56"/>
      <c r="Q23" s="70"/>
      <c r="R23" s="70"/>
      <c r="S23" s="70"/>
      <c r="T23" s="70"/>
      <c r="U23" s="70"/>
    </row>
    <row r="24" spans="1:21" ht="9">
      <c r="A24" s="85" t="s">
        <v>32</v>
      </c>
      <c r="B24" s="41">
        <v>164870</v>
      </c>
      <c r="C24" s="41">
        <v>754</v>
      </c>
      <c r="D24" s="41">
        <v>14511</v>
      </c>
      <c r="E24" s="41">
        <v>317</v>
      </c>
      <c r="F24" s="41"/>
      <c r="G24" s="56">
        <v>13875</v>
      </c>
      <c r="H24" s="56">
        <v>48</v>
      </c>
      <c r="I24" s="56">
        <v>623</v>
      </c>
      <c r="J24" s="56">
        <v>16</v>
      </c>
      <c r="K24" s="70"/>
      <c r="L24" s="56"/>
      <c r="M24" s="56"/>
      <c r="N24" s="56"/>
      <c r="O24" s="56"/>
      <c r="P24" s="56"/>
      <c r="Q24" s="70"/>
      <c r="R24" s="70"/>
      <c r="S24" s="70"/>
      <c r="T24" s="70"/>
      <c r="U24" s="70"/>
    </row>
    <row r="25" spans="1:21" ht="9">
      <c r="A25" s="85" t="s">
        <v>33</v>
      </c>
      <c r="B25" s="41">
        <v>446201</v>
      </c>
      <c r="C25" s="41">
        <v>2836</v>
      </c>
      <c r="D25" s="41">
        <v>36514</v>
      </c>
      <c r="E25" s="41">
        <v>1097</v>
      </c>
      <c r="F25" s="41"/>
      <c r="G25" s="56">
        <v>30645</v>
      </c>
      <c r="H25" s="56">
        <v>188</v>
      </c>
      <c r="I25" s="56">
        <v>1190</v>
      </c>
      <c r="J25" s="56">
        <v>44</v>
      </c>
      <c r="K25" s="70"/>
      <c r="L25" s="56"/>
      <c r="M25" s="56"/>
      <c r="N25" s="56"/>
      <c r="O25" s="56"/>
      <c r="P25" s="56"/>
      <c r="Q25" s="70"/>
      <c r="R25" s="70"/>
      <c r="S25" s="70"/>
      <c r="T25" s="70"/>
      <c r="U25" s="70"/>
    </row>
    <row r="26" spans="1:21" ht="9">
      <c r="A26" s="85" t="s">
        <v>34</v>
      </c>
      <c r="B26" s="41">
        <v>159226</v>
      </c>
      <c r="C26" s="41">
        <v>1637</v>
      </c>
      <c r="D26" s="41">
        <v>15862</v>
      </c>
      <c r="E26" s="41">
        <v>554</v>
      </c>
      <c r="F26" s="41"/>
      <c r="G26" s="56">
        <v>11000</v>
      </c>
      <c r="H26" s="56">
        <v>98</v>
      </c>
      <c r="I26" s="56">
        <v>504</v>
      </c>
      <c r="J26" s="56">
        <v>15</v>
      </c>
      <c r="K26" s="70"/>
      <c r="L26" s="56"/>
      <c r="M26" s="56"/>
      <c r="N26" s="56"/>
      <c r="O26" s="56"/>
      <c r="P26" s="56"/>
      <c r="Q26" s="70"/>
      <c r="R26" s="70"/>
      <c r="S26" s="70"/>
      <c r="T26" s="70"/>
      <c r="U26" s="70"/>
    </row>
    <row r="27" spans="1:21" ht="9">
      <c r="A27" s="25" t="s">
        <v>50</v>
      </c>
      <c r="B27" s="33">
        <f>SUM(B7:B26)</f>
        <v>5792598</v>
      </c>
      <c r="C27" s="33">
        <f aca="true" t="shared" si="0" ref="C27:J27">SUM(C7:C26)</f>
        <v>72800</v>
      </c>
      <c r="D27" s="33">
        <f t="shared" si="0"/>
        <v>579713</v>
      </c>
      <c r="E27" s="33">
        <f t="shared" si="0"/>
        <v>23666</v>
      </c>
      <c r="F27" s="33"/>
      <c r="G27" s="33">
        <f t="shared" si="0"/>
        <v>421451</v>
      </c>
      <c r="H27" s="33">
        <f t="shared" si="0"/>
        <v>5472</v>
      </c>
      <c r="I27" s="33">
        <f t="shared" si="0"/>
        <v>20378</v>
      </c>
      <c r="J27" s="33">
        <f t="shared" si="0"/>
        <v>666</v>
      </c>
      <c r="K27" s="70"/>
      <c r="L27" s="56"/>
      <c r="M27" s="56"/>
      <c r="N27" s="56"/>
      <c r="O27" s="56"/>
      <c r="P27" s="56"/>
      <c r="Q27" s="70"/>
      <c r="R27" s="70"/>
      <c r="S27" s="70"/>
      <c r="T27" s="70"/>
      <c r="U27" s="70"/>
    </row>
    <row r="28" spans="1:10" ht="9">
      <c r="A28" s="68"/>
      <c r="B28" s="69"/>
      <c r="C28" s="69"/>
      <c r="D28" s="69"/>
      <c r="E28" s="69"/>
      <c r="F28" s="69"/>
      <c r="G28" s="65"/>
      <c r="H28" s="65"/>
      <c r="I28" s="65"/>
      <c r="J28" s="65"/>
    </row>
    <row r="29" spans="2:6" ht="6" customHeight="1">
      <c r="B29" s="32"/>
      <c r="C29" s="32"/>
      <c r="D29" s="32"/>
      <c r="E29" s="32"/>
      <c r="F29" s="32"/>
    </row>
    <row r="30" spans="1:6" ht="9">
      <c r="A30" s="135" t="s">
        <v>123</v>
      </c>
      <c r="B30" s="32"/>
      <c r="C30" s="32"/>
      <c r="D30" s="32"/>
      <c r="E30" s="32"/>
      <c r="F30" s="32"/>
    </row>
    <row r="31" spans="1:6" ht="9">
      <c r="A31" s="54"/>
      <c r="B31" s="32"/>
      <c r="C31" s="32"/>
      <c r="D31" s="32"/>
      <c r="E31" s="32"/>
      <c r="F31" s="32"/>
    </row>
    <row r="32" spans="1:7" ht="12">
      <c r="A32" s="58"/>
      <c r="B32" s="71"/>
      <c r="C32" s="71"/>
      <c r="D32" s="71"/>
      <c r="E32" s="71"/>
      <c r="F32" s="71"/>
      <c r="G32" s="71"/>
    </row>
    <row r="33" ht="18.75" customHeight="1">
      <c r="K33" s="110"/>
    </row>
    <row r="34" spans="1:10" ht="12" customHeight="1">
      <c r="A34" s="125"/>
      <c r="B34" s="16"/>
      <c r="C34" s="16"/>
      <c r="E34" s="16"/>
      <c r="F34" s="16"/>
      <c r="G34" s="16"/>
      <c r="H34" s="16"/>
      <c r="I34" s="16"/>
      <c r="J34" s="126"/>
    </row>
    <row r="35" spans="1:10" ht="26.25" customHeight="1">
      <c r="A35" s="125"/>
      <c r="B35" s="128"/>
      <c r="C35" s="128"/>
      <c r="D35" s="128"/>
      <c r="E35" s="128"/>
      <c r="F35" s="16"/>
      <c r="G35" s="16"/>
      <c r="H35" s="16"/>
      <c r="I35" s="126"/>
      <c r="J35" s="126"/>
    </row>
    <row r="36" spans="2:7" ht="9">
      <c r="B36" s="17"/>
      <c r="C36" s="17"/>
      <c r="D36" s="17"/>
      <c r="E36" s="17"/>
      <c r="F36" s="16"/>
      <c r="G36" s="17"/>
    </row>
    <row r="37" spans="1:12" ht="9">
      <c r="A37" s="54"/>
      <c r="B37" s="41"/>
      <c r="C37" s="41"/>
      <c r="D37" s="41"/>
      <c r="E37" s="32"/>
      <c r="F37" s="32"/>
      <c r="G37" s="32"/>
      <c r="H37" s="32"/>
      <c r="J37" s="32"/>
      <c r="L37" s="54"/>
    </row>
    <row r="38" spans="1:12" ht="9">
      <c r="A38" s="54"/>
      <c r="B38" s="41"/>
      <c r="C38" s="41"/>
      <c r="D38" s="67"/>
      <c r="E38" s="32"/>
      <c r="F38" s="32"/>
      <c r="G38" s="32"/>
      <c r="H38" s="32"/>
      <c r="J38" s="32"/>
      <c r="L38" s="54"/>
    </row>
    <row r="39" spans="1:12" ht="9">
      <c r="A39" s="54"/>
      <c r="B39" s="41"/>
      <c r="C39" s="41"/>
      <c r="D39" s="41"/>
      <c r="E39" s="32"/>
      <c r="F39" s="32"/>
      <c r="G39" s="32"/>
      <c r="H39" s="32"/>
      <c r="J39" s="32"/>
      <c r="K39" s="96"/>
      <c r="L39" s="56"/>
    </row>
    <row r="40" spans="1:12" ht="9">
      <c r="A40" s="101"/>
      <c r="B40" s="41"/>
      <c r="C40" s="41"/>
      <c r="D40" s="41"/>
      <c r="E40" s="32"/>
      <c r="F40" s="32"/>
      <c r="G40" s="32"/>
      <c r="H40" s="32"/>
      <c r="J40" s="32"/>
      <c r="L40" s="54"/>
    </row>
    <row r="41" spans="1:12" ht="9">
      <c r="A41" s="101"/>
      <c r="B41" s="41"/>
      <c r="C41" s="41"/>
      <c r="D41" s="41"/>
      <c r="E41" s="32"/>
      <c r="F41" s="32"/>
      <c r="G41" s="32"/>
      <c r="H41" s="32"/>
      <c r="J41" s="32"/>
      <c r="L41" s="54"/>
    </row>
    <row r="42" spans="1:12" ht="9">
      <c r="A42" s="101"/>
      <c r="B42" s="41"/>
      <c r="C42" s="41"/>
      <c r="D42" s="41"/>
      <c r="E42" s="32"/>
      <c r="F42" s="32"/>
      <c r="G42" s="32"/>
      <c r="H42" s="32"/>
      <c r="J42" s="32"/>
      <c r="L42" s="54"/>
    </row>
    <row r="43" spans="1:12" ht="9">
      <c r="A43" s="101"/>
      <c r="B43" s="41"/>
      <c r="C43" s="41"/>
      <c r="D43" s="41"/>
      <c r="E43" s="32"/>
      <c r="F43" s="32"/>
      <c r="G43" s="32"/>
      <c r="H43" s="32"/>
      <c r="J43" s="32"/>
      <c r="L43" s="54"/>
    </row>
    <row r="44" spans="1:12" ht="9">
      <c r="A44" s="101"/>
      <c r="B44" s="41"/>
      <c r="C44" s="41"/>
      <c r="D44" s="41"/>
      <c r="E44" s="32"/>
      <c r="F44" s="32"/>
      <c r="G44" s="32"/>
      <c r="H44" s="32"/>
      <c r="J44" s="32"/>
      <c r="L44" s="54"/>
    </row>
    <row r="45" spans="1:12" ht="9">
      <c r="A45" s="101"/>
      <c r="B45" s="41"/>
      <c r="C45" s="41"/>
      <c r="D45" s="41"/>
      <c r="E45" s="32"/>
      <c r="F45" s="32"/>
      <c r="G45" s="32"/>
      <c r="H45" s="32"/>
      <c r="J45" s="32"/>
      <c r="L45" s="54"/>
    </row>
    <row r="46" spans="1:20" ht="9">
      <c r="A46" s="54"/>
      <c r="B46" s="41"/>
      <c r="C46" s="41"/>
      <c r="D46" s="41"/>
      <c r="E46" s="32"/>
      <c r="F46" s="32"/>
      <c r="G46" s="32"/>
      <c r="H46" s="32"/>
      <c r="J46" s="32"/>
      <c r="L46" s="54"/>
      <c r="M46" s="70"/>
      <c r="N46" s="70"/>
      <c r="O46" s="70"/>
      <c r="P46" s="70"/>
      <c r="Q46" s="70"/>
      <c r="R46" s="70"/>
      <c r="S46" s="70"/>
      <c r="T46" s="70"/>
    </row>
    <row r="47" spans="1:20" ht="9">
      <c r="A47" s="54"/>
      <c r="B47" s="41"/>
      <c r="C47" s="41"/>
      <c r="D47" s="41"/>
      <c r="E47" s="32"/>
      <c r="F47" s="32"/>
      <c r="G47" s="32"/>
      <c r="H47" s="32"/>
      <c r="J47" s="32"/>
      <c r="L47" s="54"/>
      <c r="M47" s="70"/>
      <c r="N47" s="70"/>
      <c r="O47" s="105"/>
      <c r="P47" s="70"/>
      <c r="Q47" s="70"/>
      <c r="R47" s="70"/>
      <c r="S47" s="70"/>
      <c r="T47" s="70"/>
    </row>
    <row r="48" spans="1:20" ht="9">
      <c r="A48" s="54"/>
      <c r="B48" s="41"/>
      <c r="C48" s="41"/>
      <c r="D48" s="41"/>
      <c r="E48" s="32"/>
      <c r="F48" s="32"/>
      <c r="G48" s="32"/>
      <c r="H48" s="32"/>
      <c r="J48" s="32"/>
      <c r="L48" s="54"/>
      <c r="M48" s="70"/>
      <c r="N48" s="70"/>
      <c r="O48" s="105"/>
      <c r="P48" s="70"/>
      <c r="Q48" s="70"/>
      <c r="R48" s="70"/>
      <c r="S48" s="70"/>
      <c r="T48" s="70"/>
    </row>
    <row r="49" spans="1:20" ht="9">
      <c r="A49" s="54"/>
      <c r="B49" s="41"/>
      <c r="C49" s="41"/>
      <c r="D49" s="41"/>
      <c r="E49" s="32"/>
      <c r="F49" s="32"/>
      <c r="G49" s="32"/>
      <c r="H49" s="32"/>
      <c r="J49" s="32"/>
      <c r="L49" s="54"/>
      <c r="M49" s="70"/>
      <c r="N49" s="70"/>
      <c r="O49" s="70"/>
      <c r="P49" s="70"/>
      <c r="Q49" s="70"/>
      <c r="R49" s="70"/>
      <c r="S49" s="70"/>
      <c r="T49" s="70"/>
    </row>
    <row r="50" spans="1:20" ht="9">
      <c r="A50" s="54"/>
      <c r="B50" s="41"/>
      <c r="C50" s="41"/>
      <c r="D50" s="41"/>
      <c r="E50" s="32"/>
      <c r="F50" s="32"/>
      <c r="G50" s="32"/>
      <c r="H50" s="32"/>
      <c r="J50" s="32"/>
      <c r="L50" s="54"/>
      <c r="M50" s="70"/>
      <c r="N50" s="70"/>
      <c r="O50" s="70"/>
      <c r="P50" s="70"/>
      <c r="Q50" s="70"/>
      <c r="R50" s="70"/>
      <c r="S50" s="70"/>
      <c r="T50" s="70"/>
    </row>
    <row r="51" spans="1:20" ht="9">
      <c r="A51" s="54"/>
      <c r="B51" s="41"/>
      <c r="C51" s="41"/>
      <c r="D51" s="41"/>
      <c r="E51" s="32"/>
      <c r="F51" s="32"/>
      <c r="G51" s="32"/>
      <c r="H51" s="32"/>
      <c r="J51" s="32"/>
      <c r="L51" s="54"/>
      <c r="M51" s="70"/>
      <c r="N51" s="70"/>
      <c r="O51" s="70"/>
      <c r="P51" s="70"/>
      <c r="Q51" s="70"/>
      <c r="R51" s="70"/>
      <c r="S51" s="70"/>
      <c r="T51" s="70"/>
    </row>
    <row r="52" spans="1:20" ht="9">
      <c r="A52" s="54"/>
      <c r="B52" s="41"/>
      <c r="C52" s="41"/>
      <c r="D52" s="41"/>
      <c r="E52" s="32"/>
      <c r="F52" s="32"/>
      <c r="G52" s="32"/>
      <c r="H52" s="32"/>
      <c r="J52" s="32"/>
      <c r="L52" s="54"/>
      <c r="M52" s="70"/>
      <c r="N52" s="70"/>
      <c r="O52" s="70"/>
      <c r="P52" s="70"/>
      <c r="Q52" s="70"/>
      <c r="R52" s="70"/>
      <c r="S52" s="70"/>
      <c r="T52" s="70"/>
    </row>
    <row r="53" spans="1:20" ht="9">
      <c r="A53" s="54"/>
      <c r="B53" s="41"/>
      <c r="C53" s="41"/>
      <c r="D53" s="41"/>
      <c r="E53" s="32"/>
      <c r="F53" s="32"/>
      <c r="G53" s="32"/>
      <c r="H53" s="32"/>
      <c r="J53" s="32"/>
      <c r="L53" s="54"/>
      <c r="M53" s="70"/>
      <c r="N53" s="70"/>
      <c r="O53" s="70"/>
      <c r="P53" s="70"/>
      <c r="Q53" s="70"/>
      <c r="R53" s="70"/>
      <c r="S53" s="70"/>
      <c r="T53" s="70"/>
    </row>
    <row r="54" spans="1:20" ht="9">
      <c r="A54" s="54"/>
      <c r="B54" s="41"/>
      <c r="C54" s="41"/>
      <c r="D54" s="41"/>
      <c r="E54" s="32"/>
      <c r="F54" s="32"/>
      <c r="G54" s="32"/>
      <c r="H54" s="32"/>
      <c r="J54" s="32"/>
      <c r="L54" s="54"/>
      <c r="M54" s="70"/>
      <c r="N54" s="70"/>
      <c r="O54" s="70"/>
      <c r="P54" s="70"/>
      <c r="Q54" s="70"/>
      <c r="R54" s="70"/>
      <c r="S54" s="70"/>
      <c r="T54" s="70"/>
    </row>
    <row r="55" spans="1:20" ht="9">
      <c r="A55" s="54"/>
      <c r="B55" s="41"/>
      <c r="C55" s="41"/>
      <c r="D55" s="41"/>
      <c r="E55" s="32"/>
      <c r="F55" s="32"/>
      <c r="G55" s="32"/>
      <c r="H55" s="32"/>
      <c r="J55" s="32"/>
      <c r="L55" s="54"/>
      <c r="M55" s="70"/>
      <c r="N55" s="70"/>
      <c r="O55" s="70"/>
      <c r="P55" s="70"/>
      <c r="Q55" s="70"/>
      <c r="R55" s="70"/>
      <c r="S55" s="70"/>
      <c r="T55" s="70"/>
    </row>
    <row r="56" spans="1:20" ht="9">
      <c r="A56" s="54"/>
      <c r="B56" s="41"/>
      <c r="C56" s="41"/>
      <c r="D56" s="41"/>
      <c r="E56" s="32"/>
      <c r="F56" s="32"/>
      <c r="G56" s="32"/>
      <c r="H56" s="32"/>
      <c r="J56" s="32"/>
      <c r="L56" s="54"/>
      <c r="M56" s="70"/>
      <c r="N56" s="70"/>
      <c r="O56" s="70"/>
      <c r="P56" s="70"/>
      <c r="Q56" s="70"/>
      <c r="R56" s="70"/>
      <c r="S56" s="70"/>
      <c r="T56" s="70"/>
    </row>
    <row r="57" spans="1:20" ht="9">
      <c r="A57" s="25"/>
      <c r="B57" s="33"/>
      <c r="C57" s="33"/>
      <c r="D57" s="33"/>
      <c r="E57" s="33"/>
      <c r="F57" s="33"/>
      <c r="G57" s="33"/>
      <c r="H57" s="33"/>
      <c r="I57" s="33"/>
      <c r="J57" s="26"/>
      <c r="L57" s="54"/>
      <c r="M57" s="70"/>
      <c r="N57" s="70"/>
      <c r="O57" s="70"/>
      <c r="P57" s="70"/>
      <c r="Q57" s="70"/>
      <c r="R57" s="70"/>
      <c r="S57" s="70"/>
      <c r="T57" s="70"/>
    </row>
    <row r="58" spans="1:13" ht="9">
      <c r="A58" s="129"/>
      <c r="B58" s="32"/>
      <c r="C58" s="32"/>
      <c r="D58" s="32"/>
      <c r="E58" s="32"/>
      <c r="F58" s="32"/>
      <c r="G58" s="32"/>
      <c r="H58" s="32"/>
      <c r="L58" s="54"/>
      <c r="M58" s="70"/>
    </row>
    <row r="59" spans="2:13" ht="6" customHeight="1">
      <c r="B59" s="32"/>
      <c r="C59" s="70"/>
      <c r="D59" s="70"/>
      <c r="E59" s="70"/>
      <c r="F59" s="70"/>
      <c r="G59" s="70"/>
      <c r="L59" s="54"/>
      <c r="M59" s="70"/>
    </row>
    <row r="60" spans="1:13" ht="9">
      <c r="A60" s="54"/>
      <c r="B60" s="32"/>
      <c r="C60" s="32"/>
      <c r="D60" s="32"/>
      <c r="E60" s="32"/>
      <c r="F60" s="32"/>
      <c r="G60" s="32"/>
      <c r="L60" s="54"/>
      <c r="M60" s="70"/>
    </row>
    <row r="61" spans="12:13" ht="9">
      <c r="L61" s="54"/>
      <c r="M61" s="70"/>
    </row>
    <row r="62" spans="12:13" ht="9">
      <c r="L62" s="54"/>
      <c r="M62" s="70"/>
    </row>
    <row r="63" spans="12:13" ht="9">
      <c r="L63" s="54"/>
      <c r="M63" s="70"/>
    </row>
    <row r="64" spans="12:13" ht="9">
      <c r="L64" s="54"/>
      <c r="M64" s="70"/>
    </row>
    <row r="65" spans="12:13" ht="9">
      <c r="L65" s="54"/>
      <c r="M65" s="70"/>
    </row>
    <row r="66" spans="12:13" ht="9">
      <c r="L66" s="54"/>
      <c r="M66" s="70"/>
    </row>
    <row r="67" spans="12:13" ht="9">
      <c r="L67" s="25"/>
      <c r="M67" s="70"/>
    </row>
    <row r="68" ht="9">
      <c r="M68" s="70"/>
    </row>
    <row r="69" ht="9">
      <c r="M69" s="70"/>
    </row>
    <row r="70" ht="9">
      <c r="M70" s="70"/>
    </row>
  </sheetData>
  <mergeCells count="3">
    <mergeCell ref="A4:A5"/>
    <mergeCell ref="G4:J4"/>
    <mergeCell ref="B4:E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7"/>
  <sheetViews>
    <sheetView workbookViewId="0" topLeftCell="A22">
      <selection activeCell="H25" sqref="H25"/>
    </sheetView>
  </sheetViews>
  <sheetFormatPr defaultColWidth="9.140625" defaultRowHeight="12.75"/>
  <cols>
    <col min="1" max="1" width="17.00390625" style="1" customWidth="1"/>
    <col min="2" max="2" width="7.57421875" style="1" customWidth="1"/>
    <col min="3" max="3" width="8.28125" style="1" customWidth="1"/>
    <col min="4" max="4" width="8.28125" style="116" customWidth="1"/>
    <col min="5" max="5" width="8.28125" style="1" customWidth="1"/>
    <col min="6" max="6" width="7.421875" style="1" customWidth="1"/>
    <col min="7" max="7" width="7.8515625" style="1" customWidth="1"/>
    <col min="8" max="8" width="11.00390625" style="24" customWidth="1"/>
    <col min="9" max="16384" width="14.28125" style="1" customWidth="1"/>
  </cols>
  <sheetData>
    <row r="2" spans="1:9" ht="16.5" customHeight="1">
      <c r="A2" s="48" t="s">
        <v>87</v>
      </c>
      <c r="B2" s="48"/>
      <c r="C2" s="48"/>
      <c r="D2" s="111"/>
      <c r="E2" s="48"/>
      <c r="F2" s="48"/>
      <c r="G2" s="48"/>
      <c r="H2" s="58"/>
      <c r="I2" s="72"/>
    </row>
    <row r="3" spans="1:9" ht="9" customHeight="1">
      <c r="A3" s="48"/>
      <c r="B3" s="48"/>
      <c r="C3" s="48"/>
      <c r="D3" s="111"/>
      <c r="E3" s="48"/>
      <c r="F3" s="48"/>
      <c r="G3" s="48"/>
      <c r="H3" s="58"/>
      <c r="I3" s="72"/>
    </row>
    <row r="4" spans="1:9" ht="18" customHeight="1">
      <c r="A4" s="147" t="s">
        <v>78</v>
      </c>
      <c r="B4" s="145" t="s">
        <v>60</v>
      </c>
      <c r="C4" s="145"/>
      <c r="D4" s="145"/>
      <c r="E4" s="145"/>
      <c r="F4" s="145"/>
      <c r="G4" s="145"/>
      <c r="H4" s="145"/>
      <c r="I4" s="24"/>
    </row>
    <row r="5" spans="1:9" ht="14.25" customHeight="1">
      <c r="A5" s="148"/>
      <c r="B5" s="141" t="s">
        <v>129</v>
      </c>
      <c r="C5" s="141" t="s">
        <v>128</v>
      </c>
      <c r="D5" s="141" t="s">
        <v>76</v>
      </c>
      <c r="E5" s="145" t="s">
        <v>61</v>
      </c>
      <c r="F5" s="145"/>
      <c r="G5" s="145"/>
      <c r="H5" s="145"/>
      <c r="I5" s="24"/>
    </row>
    <row r="6" spans="1:8" s="73" customFormat="1" ht="46.5" customHeight="1">
      <c r="A6" s="149"/>
      <c r="B6" s="142"/>
      <c r="C6" s="142"/>
      <c r="D6" s="142"/>
      <c r="E6" s="19" t="s">
        <v>63</v>
      </c>
      <c r="F6" s="19" t="s">
        <v>64</v>
      </c>
      <c r="G6" s="19" t="s">
        <v>65</v>
      </c>
      <c r="H6" s="90" t="s">
        <v>127</v>
      </c>
    </row>
    <row r="7" spans="1:8" s="73" customFormat="1" ht="9" customHeight="1">
      <c r="A7" s="12"/>
      <c r="B7" s="12"/>
      <c r="C7" s="12"/>
      <c r="D7" s="12"/>
      <c r="E7" s="13"/>
      <c r="F7" s="13"/>
      <c r="G7" s="13"/>
      <c r="H7" s="13"/>
    </row>
    <row r="8" spans="1:10" ht="9" customHeight="1">
      <c r="A8" s="85" t="s">
        <v>19</v>
      </c>
      <c r="B8" s="62">
        <v>9</v>
      </c>
      <c r="C8" s="62">
        <v>17</v>
      </c>
      <c r="D8" s="62">
        <v>15</v>
      </c>
      <c r="E8" s="62">
        <v>4</v>
      </c>
      <c r="F8" s="62">
        <v>4</v>
      </c>
      <c r="G8" s="62">
        <v>2</v>
      </c>
      <c r="H8" s="37">
        <v>2</v>
      </c>
      <c r="J8" s="54"/>
    </row>
    <row r="9" spans="1:10" ht="9" customHeight="1">
      <c r="A9" s="85" t="s">
        <v>35</v>
      </c>
      <c r="B9" s="63" t="s">
        <v>95</v>
      </c>
      <c r="C9" s="63" t="s">
        <v>95</v>
      </c>
      <c r="D9" s="63" t="s">
        <v>95</v>
      </c>
      <c r="E9" s="63" t="s">
        <v>95</v>
      </c>
      <c r="F9" s="63" t="s">
        <v>95</v>
      </c>
      <c r="G9" s="63" t="s">
        <v>95</v>
      </c>
      <c r="H9" s="38" t="s">
        <v>95</v>
      </c>
      <c r="J9" s="54"/>
    </row>
    <row r="10" spans="1:10" ht="9" customHeight="1">
      <c r="A10" s="85" t="s">
        <v>20</v>
      </c>
      <c r="B10" s="62">
        <v>3</v>
      </c>
      <c r="C10" s="62">
        <v>43</v>
      </c>
      <c r="D10" s="63">
        <v>2</v>
      </c>
      <c r="E10" s="62">
        <v>1</v>
      </c>
      <c r="F10" s="62">
        <v>1</v>
      </c>
      <c r="G10" s="62">
        <v>1</v>
      </c>
      <c r="H10" s="63" t="s">
        <v>95</v>
      </c>
      <c r="J10" s="56"/>
    </row>
    <row r="11" spans="1:10" ht="9" customHeight="1">
      <c r="A11" s="100" t="s">
        <v>48</v>
      </c>
      <c r="B11" s="63" t="s">
        <v>95</v>
      </c>
      <c r="C11" s="62">
        <v>9</v>
      </c>
      <c r="D11" s="63" t="s">
        <v>95</v>
      </c>
      <c r="E11" s="62" t="s">
        <v>95</v>
      </c>
      <c r="F11" s="63" t="s">
        <v>95</v>
      </c>
      <c r="G11" s="63" t="s">
        <v>95</v>
      </c>
      <c r="H11" s="37" t="s">
        <v>95</v>
      </c>
      <c r="J11" s="54"/>
    </row>
    <row r="12" spans="1:10" ht="9" customHeight="1">
      <c r="A12" s="100" t="s">
        <v>22</v>
      </c>
      <c r="B12" s="63" t="s">
        <v>95</v>
      </c>
      <c r="C12" s="63" t="s">
        <v>95</v>
      </c>
      <c r="D12" s="63" t="s">
        <v>95</v>
      </c>
      <c r="E12" s="63" t="s">
        <v>95</v>
      </c>
      <c r="F12" s="62">
        <v>1</v>
      </c>
      <c r="G12" s="63" t="s">
        <v>95</v>
      </c>
      <c r="H12" s="63">
        <v>1</v>
      </c>
      <c r="J12" s="54"/>
    </row>
    <row r="13" spans="1:10" ht="9" customHeight="1">
      <c r="A13" s="100" t="s">
        <v>51</v>
      </c>
      <c r="B13" s="62">
        <v>2</v>
      </c>
      <c r="C13" s="62">
        <v>25</v>
      </c>
      <c r="D13" s="63">
        <v>2</v>
      </c>
      <c r="E13" s="62">
        <v>2</v>
      </c>
      <c r="F13" s="62">
        <v>4</v>
      </c>
      <c r="G13" s="63" t="s">
        <v>95</v>
      </c>
      <c r="H13" s="37">
        <v>3</v>
      </c>
      <c r="J13" s="54"/>
    </row>
    <row r="14" spans="1:10" ht="9" customHeight="1">
      <c r="A14" s="100" t="s">
        <v>21</v>
      </c>
      <c r="B14" s="63">
        <v>4</v>
      </c>
      <c r="C14" s="62">
        <v>15</v>
      </c>
      <c r="D14" s="63" t="s">
        <v>95</v>
      </c>
      <c r="E14" s="62">
        <v>1</v>
      </c>
      <c r="F14" s="62">
        <v>1</v>
      </c>
      <c r="G14" s="63" t="s">
        <v>95</v>
      </c>
      <c r="H14" s="37">
        <v>1</v>
      </c>
      <c r="J14" s="54"/>
    </row>
    <row r="15" spans="1:10" ht="9" customHeight="1">
      <c r="A15" s="100" t="s">
        <v>49</v>
      </c>
      <c r="B15" s="62">
        <v>5</v>
      </c>
      <c r="C15" s="62">
        <v>19</v>
      </c>
      <c r="D15" s="63">
        <v>4</v>
      </c>
      <c r="E15" s="62">
        <v>2</v>
      </c>
      <c r="F15" s="62">
        <v>5</v>
      </c>
      <c r="G15" s="62">
        <v>2</v>
      </c>
      <c r="H15" s="37">
        <v>3</v>
      </c>
      <c r="J15" s="54"/>
    </row>
    <row r="16" spans="1:10" ht="9" customHeight="1">
      <c r="A16" s="100" t="s">
        <v>23</v>
      </c>
      <c r="B16" s="62">
        <v>5</v>
      </c>
      <c r="C16" s="62">
        <v>27</v>
      </c>
      <c r="D16" s="63">
        <v>1</v>
      </c>
      <c r="E16" s="62">
        <v>4</v>
      </c>
      <c r="F16" s="62">
        <v>4</v>
      </c>
      <c r="G16" s="62">
        <v>2</v>
      </c>
      <c r="H16" s="37">
        <v>3</v>
      </c>
      <c r="J16" s="54"/>
    </row>
    <row r="17" spans="1:10" ht="9" customHeight="1">
      <c r="A17" s="85" t="s">
        <v>24</v>
      </c>
      <c r="B17" s="62">
        <v>1</v>
      </c>
      <c r="C17" s="62">
        <v>8</v>
      </c>
      <c r="D17" s="63">
        <v>3</v>
      </c>
      <c r="E17" s="63">
        <v>1</v>
      </c>
      <c r="F17" s="63" t="s">
        <v>95</v>
      </c>
      <c r="G17" s="62">
        <v>1</v>
      </c>
      <c r="H17" s="63">
        <v>2</v>
      </c>
      <c r="J17" s="54"/>
    </row>
    <row r="18" spans="1:10" ht="9" customHeight="1">
      <c r="A18" s="85" t="s">
        <v>25</v>
      </c>
      <c r="B18" s="85">
        <v>10</v>
      </c>
      <c r="C18" s="85">
        <v>54</v>
      </c>
      <c r="D18" s="85">
        <v>4</v>
      </c>
      <c r="E18" s="85">
        <v>2</v>
      </c>
      <c r="F18" s="85">
        <v>1</v>
      </c>
      <c r="G18" s="85">
        <v>1</v>
      </c>
      <c r="H18" s="54">
        <v>2</v>
      </c>
      <c r="J18" s="54"/>
    </row>
    <row r="19" spans="1:10" ht="9" customHeight="1">
      <c r="A19" s="85" t="s">
        <v>26</v>
      </c>
      <c r="B19" s="85">
        <v>1</v>
      </c>
      <c r="C19" s="85">
        <v>12</v>
      </c>
      <c r="D19" s="63">
        <v>17</v>
      </c>
      <c r="E19" s="85">
        <v>1</v>
      </c>
      <c r="F19" s="63">
        <v>1</v>
      </c>
      <c r="G19" s="63" t="s">
        <v>95</v>
      </c>
      <c r="H19" s="63" t="s">
        <v>95</v>
      </c>
      <c r="J19" s="54"/>
    </row>
    <row r="20" spans="1:8" ht="9" customHeight="1">
      <c r="A20" s="85" t="s">
        <v>27</v>
      </c>
      <c r="B20" s="85">
        <v>12</v>
      </c>
      <c r="C20" s="63">
        <v>7</v>
      </c>
      <c r="D20" s="63">
        <v>3</v>
      </c>
      <c r="E20" s="63">
        <v>2</v>
      </c>
      <c r="F20" s="63" t="s">
        <v>95</v>
      </c>
      <c r="G20" s="63" t="s">
        <v>95</v>
      </c>
      <c r="H20" s="63" t="s">
        <v>95</v>
      </c>
    </row>
    <row r="21" spans="1:8" ht="9" customHeight="1">
      <c r="A21" s="85" t="s">
        <v>28</v>
      </c>
      <c r="B21" s="63" t="s">
        <v>95</v>
      </c>
      <c r="C21" s="63">
        <v>5</v>
      </c>
      <c r="D21" s="63" t="s">
        <v>95</v>
      </c>
      <c r="E21" s="85">
        <v>1</v>
      </c>
      <c r="F21" s="63" t="s">
        <v>95</v>
      </c>
      <c r="G21" s="63" t="s">
        <v>95</v>
      </c>
      <c r="H21" s="63" t="s">
        <v>95</v>
      </c>
    </row>
    <row r="22" spans="1:11" ht="9" customHeight="1">
      <c r="A22" s="85" t="s">
        <v>29</v>
      </c>
      <c r="B22" s="85">
        <v>4</v>
      </c>
      <c r="C22" s="85">
        <v>4</v>
      </c>
      <c r="D22" s="63" t="s">
        <v>95</v>
      </c>
      <c r="E22" s="63" t="s">
        <v>95</v>
      </c>
      <c r="F22" s="63" t="s">
        <v>95</v>
      </c>
      <c r="G22" s="63" t="s">
        <v>95</v>
      </c>
      <c r="H22" s="63" t="s">
        <v>95</v>
      </c>
      <c r="K22" s="97"/>
    </row>
    <row r="23" spans="1:8" ht="9" customHeight="1">
      <c r="A23" s="85" t="s">
        <v>30</v>
      </c>
      <c r="B23" s="63" t="s">
        <v>95</v>
      </c>
      <c r="C23" s="85">
        <v>5</v>
      </c>
      <c r="D23" s="63" t="s">
        <v>95</v>
      </c>
      <c r="E23" s="63" t="s">
        <v>95</v>
      </c>
      <c r="F23" s="63" t="s">
        <v>95</v>
      </c>
      <c r="G23" s="63" t="s">
        <v>95</v>
      </c>
      <c r="H23" s="63" t="s">
        <v>95</v>
      </c>
    </row>
    <row r="24" spans="1:8" ht="9" customHeight="1">
      <c r="A24" s="85" t="s">
        <v>31</v>
      </c>
      <c r="B24" s="63" t="s">
        <v>95</v>
      </c>
      <c r="C24" s="85">
        <v>7</v>
      </c>
      <c r="D24" s="63" t="s">
        <v>95</v>
      </c>
      <c r="E24" s="63" t="s">
        <v>95</v>
      </c>
      <c r="F24" s="63" t="s">
        <v>95</v>
      </c>
      <c r="G24" s="63" t="s">
        <v>95</v>
      </c>
      <c r="H24" s="63" t="s">
        <v>95</v>
      </c>
    </row>
    <row r="25" spans="1:8" ht="9" customHeight="1">
      <c r="A25" s="85" t="s">
        <v>32</v>
      </c>
      <c r="B25" s="85">
        <v>3</v>
      </c>
      <c r="C25" s="63">
        <v>1</v>
      </c>
      <c r="D25" s="63" t="s">
        <v>95</v>
      </c>
      <c r="E25" s="63" t="s">
        <v>95</v>
      </c>
      <c r="F25" s="63" t="s">
        <v>95</v>
      </c>
      <c r="G25" s="63" t="s">
        <v>95</v>
      </c>
      <c r="H25" s="54">
        <v>2</v>
      </c>
    </row>
    <row r="26" spans="1:8" ht="9" customHeight="1">
      <c r="A26" s="85" t="s">
        <v>33</v>
      </c>
      <c r="B26" s="85">
        <v>2</v>
      </c>
      <c r="C26" s="63" t="s">
        <v>95</v>
      </c>
      <c r="D26" s="63" t="s">
        <v>95</v>
      </c>
      <c r="E26" s="63" t="s">
        <v>95</v>
      </c>
      <c r="F26" s="63" t="s">
        <v>95</v>
      </c>
      <c r="G26" s="63" t="s">
        <v>95</v>
      </c>
      <c r="H26" s="63" t="s">
        <v>95</v>
      </c>
    </row>
    <row r="27" spans="1:8" ht="9" customHeight="1">
      <c r="A27" s="85" t="s">
        <v>34</v>
      </c>
      <c r="B27" s="63" t="s">
        <v>95</v>
      </c>
      <c r="C27" s="63" t="s">
        <v>95</v>
      </c>
      <c r="D27" s="63" t="s">
        <v>95</v>
      </c>
      <c r="E27" s="63" t="s">
        <v>95</v>
      </c>
      <c r="F27" s="63" t="s">
        <v>95</v>
      </c>
      <c r="G27" s="63" t="s">
        <v>95</v>
      </c>
      <c r="H27" s="63" t="s">
        <v>95</v>
      </c>
    </row>
    <row r="28" spans="1:8" ht="9" customHeight="1">
      <c r="A28" s="25" t="s">
        <v>50</v>
      </c>
      <c r="B28" s="21">
        <f>SUM(B8:B27)</f>
        <v>61</v>
      </c>
      <c r="C28" s="21">
        <f aca="true" t="shared" si="0" ref="C28:H28">SUM(C8:C27)</f>
        <v>258</v>
      </c>
      <c r="D28" s="21">
        <f t="shared" si="0"/>
        <v>51</v>
      </c>
      <c r="E28" s="21">
        <f t="shared" si="0"/>
        <v>21</v>
      </c>
      <c r="F28" s="21">
        <f t="shared" si="0"/>
        <v>22</v>
      </c>
      <c r="G28" s="21">
        <f t="shared" si="0"/>
        <v>9</v>
      </c>
      <c r="H28" s="21">
        <f t="shared" si="0"/>
        <v>19</v>
      </c>
    </row>
    <row r="29" spans="1:8" ht="9" customHeight="1">
      <c r="A29" s="74"/>
      <c r="B29" s="15"/>
      <c r="C29" s="15"/>
      <c r="D29" s="113"/>
      <c r="E29" s="15"/>
      <c r="F29" s="15"/>
      <c r="G29" s="15"/>
      <c r="H29" s="15"/>
    </row>
    <row r="30" spans="1:8" ht="18" customHeight="1">
      <c r="A30" s="147" t="s">
        <v>78</v>
      </c>
      <c r="B30" s="24"/>
      <c r="D30" s="146" t="s">
        <v>67</v>
      </c>
      <c r="E30" s="146"/>
      <c r="F30" s="146"/>
      <c r="G30" s="146"/>
      <c r="H30" s="141" t="s">
        <v>68</v>
      </c>
    </row>
    <row r="31" spans="1:8" ht="14.25" customHeight="1">
      <c r="A31" s="148"/>
      <c r="B31" s="150"/>
      <c r="D31" s="141" t="s">
        <v>116</v>
      </c>
      <c r="E31" s="141" t="s">
        <v>114</v>
      </c>
      <c r="F31" s="141" t="s">
        <v>62</v>
      </c>
      <c r="G31" s="141" t="s">
        <v>77</v>
      </c>
      <c r="H31" s="150"/>
    </row>
    <row r="32" spans="1:8" ht="46.5" customHeight="1">
      <c r="A32" s="149"/>
      <c r="B32" s="142"/>
      <c r="C32" s="65"/>
      <c r="D32" s="142"/>
      <c r="E32" s="142"/>
      <c r="F32" s="142"/>
      <c r="G32" s="142"/>
      <c r="H32" s="142"/>
    </row>
    <row r="33" spans="1:7" ht="9" customHeight="1">
      <c r="A33" s="12"/>
      <c r="B33" s="12"/>
      <c r="C33" s="12"/>
      <c r="D33" s="112"/>
      <c r="E33" s="12"/>
      <c r="F33" s="12"/>
      <c r="G33" s="91"/>
    </row>
    <row r="34" spans="1:10" ht="9" customHeight="1">
      <c r="A34" s="85" t="s">
        <v>19</v>
      </c>
      <c r="B34" s="63"/>
      <c r="D34" s="62">
        <v>2</v>
      </c>
      <c r="E34" s="62">
        <v>15</v>
      </c>
      <c r="F34" s="62">
        <v>23</v>
      </c>
      <c r="G34" s="62">
        <v>16</v>
      </c>
      <c r="H34" s="32">
        <f>+G34+F34+E34+D34+B34+H8+G8+F8+E8+D8+C8+B8</f>
        <v>109</v>
      </c>
      <c r="I34" s="23"/>
      <c r="J34" s="54"/>
    </row>
    <row r="35" spans="1:10" ht="9" customHeight="1">
      <c r="A35" s="85" t="s">
        <v>35</v>
      </c>
      <c r="B35" s="63"/>
      <c r="D35" s="63" t="s">
        <v>95</v>
      </c>
      <c r="E35" s="63" t="s">
        <v>95</v>
      </c>
      <c r="F35" s="63" t="s">
        <v>95</v>
      </c>
      <c r="G35" s="63" t="s">
        <v>95</v>
      </c>
      <c r="H35" s="63" t="s">
        <v>95</v>
      </c>
      <c r="I35" s="23"/>
      <c r="J35" s="54"/>
    </row>
    <row r="36" spans="1:10" ht="9" customHeight="1">
      <c r="A36" s="85" t="s">
        <v>20</v>
      </c>
      <c r="B36" s="62"/>
      <c r="D36" s="62">
        <v>3</v>
      </c>
      <c r="E36" s="62">
        <v>14</v>
      </c>
      <c r="F36" s="62">
        <v>7</v>
      </c>
      <c r="G36" s="62">
        <v>3</v>
      </c>
      <c r="H36" s="32">
        <f>+G36+F36+E36+D36+B36+G10+F10+E10+D10+C10+B10</f>
        <v>78</v>
      </c>
      <c r="I36" s="23"/>
      <c r="J36" s="56"/>
    </row>
    <row r="37" spans="1:10" ht="9" customHeight="1">
      <c r="A37" s="100" t="s">
        <v>48</v>
      </c>
      <c r="B37" s="63"/>
      <c r="D37" s="62">
        <v>1</v>
      </c>
      <c r="E37" s="63">
        <v>5</v>
      </c>
      <c r="F37" s="62">
        <v>14</v>
      </c>
      <c r="G37" s="63">
        <v>3</v>
      </c>
      <c r="H37" s="32">
        <f>+G37+F37+E37+D37+B37+C11</f>
        <v>32</v>
      </c>
      <c r="I37" s="23"/>
      <c r="J37" s="54"/>
    </row>
    <row r="38" spans="1:10" ht="9" customHeight="1">
      <c r="A38" s="100" t="s">
        <v>22</v>
      </c>
      <c r="B38" s="63"/>
      <c r="D38" s="63" t="s">
        <v>95</v>
      </c>
      <c r="E38" s="63" t="s">
        <v>95</v>
      </c>
      <c r="F38" s="62">
        <v>18</v>
      </c>
      <c r="G38" s="63" t="s">
        <v>95</v>
      </c>
      <c r="H38" s="32">
        <f>+F38+B38+F12+H12</f>
        <v>20</v>
      </c>
      <c r="I38" s="23"/>
      <c r="J38" s="54"/>
    </row>
    <row r="39" spans="1:10" ht="9" customHeight="1">
      <c r="A39" s="100" t="s">
        <v>51</v>
      </c>
      <c r="B39" s="63"/>
      <c r="D39" s="62">
        <v>7</v>
      </c>
      <c r="E39" s="62">
        <v>21</v>
      </c>
      <c r="F39" s="62">
        <v>32</v>
      </c>
      <c r="G39" s="63">
        <v>15</v>
      </c>
      <c r="H39" s="32">
        <f>+G39+F39+E39+D39+B39+H13+F13+E13+D13+C13+B13</f>
        <v>113</v>
      </c>
      <c r="I39" s="23"/>
      <c r="J39" s="54"/>
    </row>
    <row r="40" spans="1:17" ht="9" customHeight="1">
      <c r="A40" s="100" t="s">
        <v>21</v>
      </c>
      <c r="B40" s="62"/>
      <c r="D40" s="62">
        <v>3</v>
      </c>
      <c r="E40" s="62">
        <v>5</v>
      </c>
      <c r="F40" s="62">
        <v>12</v>
      </c>
      <c r="G40" s="62">
        <v>4</v>
      </c>
      <c r="H40" s="32">
        <f>+G40+F40+E40+D40+B40+H14+F14+E14+C14+B14</f>
        <v>46</v>
      </c>
      <c r="I40" s="23"/>
      <c r="J40" s="54"/>
      <c r="K40" s="63"/>
      <c r="L40" s="85"/>
      <c r="M40" s="63"/>
      <c r="N40" s="85"/>
      <c r="O40" s="63"/>
      <c r="P40" s="92"/>
      <c r="Q40" s="70"/>
    </row>
    <row r="41" spans="1:10" ht="9" customHeight="1">
      <c r="A41" s="100" t="s">
        <v>49</v>
      </c>
      <c r="B41" s="62"/>
      <c r="D41" s="62">
        <v>12</v>
      </c>
      <c r="E41" s="63">
        <v>10</v>
      </c>
      <c r="F41" s="62">
        <v>22</v>
      </c>
      <c r="G41" s="62">
        <v>8</v>
      </c>
      <c r="H41" s="32">
        <f>+G41+F41+E41+D41+B41+H15+G15+F15+E15+D15+C15+B15</f>
        <v>92</v>
      </c>
      <c r="I41" s="23"/>
      <c r="J41" s="54"/>
    </row>
    <row r="42" spans="1:13" ht="9" customHeight="1">
      <c r="A42" s="100" t="s">
        <v>23</v>
      </c>
      <c r="B42" s="62"/>
      <c r="D42" s="62">
        <v>6</v>
      </c>
      <c r="E42" s="63">
        <v>25</v>
      </c>
      <c r="F42" s="62">
        <v>16</v>
      </c>
      <c r="G42" s="62">
        <v>4</v>
      </c>
      <c r="H42" s="32">
        <f>+G42+F42+E42+D42+B42+H16+G16+F16+E16+D16+C16+B16</f>
        <v>97</v>
      </c>
      <c r="I42" s="23"/>
      <c r="J42" s="54"/>
      <c r="K42" s="97"/>
      <c r="L42" s="97"/>
      <c r="M42" s="97"/>
    </row>
    <row r="43" spans="1:10" ht="9" customHeight="1">
      <c r="A43" s="85" t="s">
        <v>24</v>
      </c>
      <c r="B43" s="63"/>
      <c r="D43" s="63">
        <v>10</v>
      </c>
      <c r="E43" s="63">
        <v>9</v>
      </c>
      <c r="F43" s="63">
        <v>3</v>
      </c>
      <c r="G43" s="85">
        <v>17</v>
      </c>
      <c r="H43" s="32">
        <f>+G43+F43+E43+D43+B43+H17+G17+E17+D17+C17+B17</f>
        <v>55</v>
      </c>
      <c r="I43" s="23"/>
      <c r="J43" s="54"/>
    </row>
    <row r="44" spans="1:10" ht="9" customHeight="1">
      <c r="A44" s="85" t="s">
        <v>25</v>
      </c>
      <c r="B44" s="85"/>
      <c r="D44" s="85">
        <v>1</v>
      </c>
      <c r="E44" s="85">
        <v>8</v>
      </c>
      <c r="F44" s="85">
        <v>4</v>
      </c>
      <c r="G44" s="63" t="s">
        <v>95</v>
      </c>
      <c r="H44" s="32">
        <f>+F44+E44+D44+B44+H18+G18+F18+E18+D18+C18+B18</f>
        <v>87</v>
      </c>
      <c r="I44" s="23"/>
      <c r="J44" s="54"/>
    </row>
    <row r="45" spans="1:9" ht="9" customHeight="1">
      <c r="A45" s="85" t="s">
        <v>26</v>
      </c>
      <c r="B45" s="63"/>
      <c r="D45" s="85">
        <v>1</v>
      </c>
      <c r="E45" s="63">
        <v>5</v>
      </c>
      <c r="F45" s="85">
        <v>1</v>
      </c>
      <c r="G45" s="85">
        <v>5</v>
      </c>
      <c r="H45" s="32">
        <f>+G45+F45+E45+D45+B45+F19+E19+D19+C19+B19</f>
        <v>44</v>
      </c>
      <c r="I45" s="23"/>
    </row>
    <row r="46" spans="1:9" ht="9" customHeight="1">
      <c r="A46" s="85" t="s">
        <v>27</v>
      </c>
      <c r="B46" s="63"/>
      <c r="D46" s="85">
        <v>2</v>
      </c>
      <c r="E46" s="63">
        <v>5</v>
      </c>
      <c r="F46" s="63">
        <v>1</v>
      </c>
      <c r="G46" s="63" t="s">
        <v>95</v>
      </c>
      <c r="H46" s="32">
        <f>+F46+E46+D46+B46+E20+D20+C20+B20</f>
        <v>32</v>
      </c>
      <c r="I46" s="23"/>
    </row>
    <row r="47" spans="1:9" ht="9" customHeight="1">
      <c r="A47" s="85" t="s">
        <v>28</v>
      </c>
      <c r="B47" s="63"/>
      <c r="D47" s="63">
        <v>1</v>
      </c>
      <c r="E47" s="63" t="s">
        <v>95</v>
      </c>
      <c r="F47" s="63" t="s">
        <v>95</v>
      </c>
      <c r="G47" s="63" t="s">
        <v>95</v>
      </c>
      <c r="H47" s="32">
        <f>+D47+B47+E21+C21</f>
        <v>7</v>
      </c>
      <c r="I47" s="23"/>
    </row>
    <row r="48" spans="1:9" ht="9" customHeight="1">
      <c r="A48" s="85" t="s">
        <v>29</v>
      </c>
      <c r="B48" s="85"/>
      <c r="D48" s="85">
        <v>1</v>
      </c>
      <c r="E48" s="63">
        <v>1</v>
      </c>
      <c r="F48" s="85">
        <v>9</v>
      </c>
      <c r="G48" s="85">
        <v>4</v>
      </c>
      <c r="H48" s="32">
        <f>+G48+F48+E48+D48+B48+C22+B22</f>
        <v>23</v>
      </c>
      <c r="I48" s="23"/>
    </row>
    <row r="49" spans="1:9" ht="9" customHeight="1">
      <c r="A49" s="85" t="s">
        <v>30</v>
      </c>
      <c r="B49" s="63"/>
      <c r="D49" s="63" t="s">
        <v>95</v>
      </c>
      <c r="E49" s="62" t="s">
        <v>95</v>
      </c>
      <c r="F49" s="63" t="s">
        <v>95</v>
      </c>
      <c r="G49" s="63" t="s">
        <v>95</v>
      </c>
      <c r="H49" s="32">
        <f>+C23</f>
        <v>5</v>
      </c>
      <c r="I49" s="23"/>
    </row>
    <row r="50" spans="1:9" ht="9" customHeight="1">
      <c r="A50" s="85" t="s">
        <v>31</v>
      </c>
      <c r="B50" s="63"/>
      <c r="D50" s="63" t="s">
        <v>95</v>
      </c>
      <c r="E50" s="63" t="s">
        <v>95</v>
      </c>
      <c r="F50" s="63" t="s">
        <v>95</v>
      </c>
      <c r="G50" s="63" t="s">
        <v>95</v>
      </c>
      <c r="H50" s="32">
        <f>+C24</f>
        <v>7</v>
      </c>
      <c r="I50" s="23"/>
    </row>
    <row r="51" spans="1:9" ht="9" customHeight="1">
      <c r="A51" s="85" t="s">
        <v>32</v>
      </c>
      <c r="B51" s="63"/>
      <c r="D51" s="63">
        <v>3</v>
      </c>
      <c r="E51" s="63" t="s">
        <v>95</v>
      </c>
      <c r="F51" s="63">
        <v>3</v>
      </c>
      <c r="G51" s="63" t="s">
        <v>95</v>
      </c>
      <c r="H51" s="32">
        <f>+F51+D51+H25+C25+B25</f>
        <v>12</v>
      </c>
      <c r="I51" s="23"/>
    </row>
    <row r="52" spans="1:9" ht="9" customHeight="1">
      <c r="A52" s="85" t="s">
        <v>33</v>
      </c>
      <c r="B52" s="63"/>
      <c r="D52" s="63" t="s">
        <v>95</v>
      </c>
      <c r="E52" s="63" t="s">
        <v>95</v>
      </c>
      <c r="F52" s="63" t="s">
        <v>95</v>
      </c>
      <c r="G52" s="63" t="s">
        <v>95</v>
      </c>
      <c r="H52" s="32">
        <f>+B26</f>
        <v>2</v>
      </c>
      <c r="I52" s="23"/>
    </row>
    <row r="53" spans="1:9" ht="9" customHeight="1">
      <c r="A53" s="85" t="s">
        <v>34</v>
      </c>
      <c r="B53" s="63"/>
      <c r="D53" s="63" t="s">
        <v>95</v>
      </c>
      <c r="E53" s="63" t="s">
        <v>95</v>
      </c>
      <c r="F53" s="63" t="s">
        <v>95</v>
      </c>
      <c r="G53" s="63" t="s">
        <v>95</v>
      </c>
      <c r="H53" s="63" t="s">
        <v>95</v>
      </c>
      <c r="I53" s="23"/>
    </row>
    <row r="54" spans="1:9" ht="9" customHeight="1">
      <c r="A54" s="25" t="s">
        <v>50</v>
      </c>
      <c r="B54" s="21"/>
      <c r="D54" s="21">
        <v>53</v>
      </c>
      <c r="E54" s="21">
        <v>123</v>
      </c>
      <c r="F54" s="21">
        <f>SUM(F34:F53)</f>
        <v>165</v>
      </c>
      <c r="G54" s="21">
        <f>SUM(G34:G53)</f>
        <v>79</v>
      </c>
      <c r="H54" s="33">
        <f>+G54+F54+E54+D54+B54+H28+G28+F28+E28+D28+C28+B28</f>
        <v>861</v>
      </c>
      <c r="I54" s="23"/>
    </row>
    <row r="55" spans="1:8" ht="9" customHeight="1">
      <c r="A55" s="74"/>
      <c r="B55" s="65"/>
      <c r="C55" s="65"/>
      <c r="D55" s="114"/>
      <c r="E55" s="65"/>
      <c r="F55" s="65"/>
      <c r="G55" s="65"/>
      <c r="H55" s="65"/>
    </row>
    <row r="56" spans="2:6" ht="9">
      <c r="B56" s="75"/>
      <c r="C56" s="75"/>
      <c r="D56" s="115"/>
      <c r="E56" s="24"/>
      <c r="F56" s="24"/>
    </row>
    <row r="57" spans="1:6" ht="9" customHeight="1">
      <c r="A57" s="135" t="s">
        <v>123</v>
      </c>
      <c r="B57" s="75"/>
      <c r="C57" s="75"/>
      <c r="D57" s="115"/>
      <c r="E57" s="24"/>
      <c r="F57" s="24"/>
    </row>
  </sheetData>
  <mergeCells count="14">
    <mergeCell ref="A4:A6"/>
    <mergeCell ref="B4:H4"/>
    <mergeCell ref="B5:B6"/>
    <mergeCell ref="A30:A32"/>
    <mergeCell ref="B31:B32"/>
    <mergeCell ref="D31:D32"/>
    <mergeCell ref="E31:E32"/>
    <mergeCell ref="F31:F32"/>
    <mergeCell ref="H30:H32"/>
    <mergeCell ref="C5:C6"/>
    <mergeCell ref="D5:D6"/>
    <mergeCell ref="E5:H5"/>
    <mergeCell ref="G31:G32"/>
    <mergeCell ref="D30:G30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6"/>
  <sheetViews>
    <sheetView workbookViewId="0" topLeftCell="A1">
      <selection activeCell="B15" sqref="B15"/>
    </sheetView>
  </sheetViews>
  <sheetFormatPr defaultColWidth="9.140625" defaultRowHeight="9" customHeight="1"/>
  <cols>
    <col min="1" max="1" width="14.57421875" style="2" customWidth="1"/>
    <col min="2" max="2" width="6.28125" style="2" customWidth="1"/>
    <col min="3" max="3" width="6.57421875" style="2" customWidth="1"/>
    <col min="4" max="4" width="6.28125" style="2" customWidth="1"/>
    <col min="5" max="5" width="0.5625" style="2" customWidth="1"/>
    <col min="6" max="6" width="6.28125" style="2" customWidth="1"/>
    <col min="7" max="7" width="7.421875" style="2" customWidth="1"/>
    <col min="8" max="8" width="8.28125" style="2" customWidth="1"/>
    <col min="9" max="9" width="0.5625" style="2" customWidth="1"/>
    <col min="10" max="10" width="6.28125" style="2" customWidth="1"/>
    <col min="11" max="11" width="7.421875" style="2" customWidth="1"/>
    <col min="12" max="12" width="6.28125" style="2" customWidth="1"/>
    <col min="13" max="13" width="5.7109375" style="3" customWidth="1"/>
    <col min="14" max="17" width="9.8515625" style="3" customWidth="1"/>
    <col min="18" max="16384" width="9.140625" style="2" customWidth="1"/>
  </cols>
  <sheetData>
    <row r="2" spans="1:16" ht="27.75" customHeight="1">
      <c r="A2" s="48" t="s">
        <v>88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18"/>
      <c r="N2" s="118"/>
      <c r="O2" s="118"/>
      <c r="P2" s="118"/>
    </row>
    <row r="3" spans="1:16" ht="9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18"/>
      <c r="N3" s="118"/>
      <c r="O3" s="118"/>
      <c r="P3" s="118"/>
    </row>
    <row r="4" spans="1:16" ht="14.25" customHeight="1">
      <c r="A4" s="139" t="s">
        <v>78</v>
      </c>
      <c r="B4" s="144" t="s">
        <v>109</v>
      </c>
      <c r="C4" s="144"/>
      <c r="D4" s="144"/>
      <c r="E4" s="118"/>
      <c r="F4" s="144" t="s">
        <v>18</v>
      </c>
      <c r="G4" s="144"/>
      <c r="H4" s="144"/>
      <c r="I4" s="49"/>
      <c r="J4" s="144" t="s">
        <v>1</v>
      </c>
      <c r="K4" s="144"/>
      <c r="L4" s="144"/>
      <c r="M4" s="118"/>
      <c r="N4" s="118"/>
      <c r="O4" s="118"/>
      <c r="P4" s="118"/>
    </row>
    <row r="5" spans="1:17" s="12" customFormat="1" ht="46.5" customHeight="1">
      <c r="A5" s="140"/>
      <c r="B5" s="18" t="s">
        <v>99</v>
      </c>
      <c r="C5" s="18" t="s">
        <v>100</v>
      </c>
      <c r="D5" s="18" t="s">
        <v>101</v>
      </c>
      <c r="E5" s="18"/>
      <c r="F5" s="18" t="s">
        <v>99</v>
      </c>
      <c r="G5" s="18" t="s">
        <v>102</v>
      </c>
      <c r="H5" s="18" t="s">
        <v>117</v>
      </c>
      <c r="I5" s="117"/>
      <c r="J5" s="18" t="s">
        <v>99</v>
      </c>
      <c r="K5" s="18" t="s">
        <v>102</v>
      </c>
      <c r="L5" s="18" t="s">
        <v>101</v>
      </c>
      <c r="N5" s="4"/>
      <c r="O5" s="4"/>
      <c r="P5" s="16"/>
      <c r="Q5" s="16"/>
    </row>
    <row r="6" spans="1:17" s="9" customFormat="1" ht="9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2"/>
      <c r="Q6" s="12"/>
    </row>
    <row r="7" spans="1:19" ht="9" customHeight="1">
      <c r="A7" s="85" t="s">
        <v>19</v>
      </c>
      <c r="B7" s="4">
        <v>2</v>
      </c>
      <c r="C7" s="4">
        <v>3</v>
      </c>
      <c r="D7" s="4">
        <v>5</v>
      </c>
      <c r="E7" s="4"/>
      <c r="F7" s="4">
        <v>8</v>
      </c>
      <c r="G7" s="4">
        <v>8</v>
      </c>
      <c r="H7" s="4">
        <v>5</v>
      </c>
      <c r="I7" s="104"/>
      <c r="J7" s="104">
        <v>8</v>
      </c>
      <c r="K7" s="104">
        <v>8</v>
      </c>
      <c r="L7" s="104">
        <v>8</v>
      </c>
      <c r="M7" s="4"/>
      <c r="N7" s="4"/>
      <c r="O7" s="4"/>
      <c r="P7" s="4"/>
      <c r="Q7" s="4"/>
      <c r="S7" s="54"/>
    </row>
    <row r="8" spans="1:19" ht="9" customHeight="1">
      <c r="A8" s="85" t="s">
        <v>35</v>
      </c>
      <c r="B8" s="38" t="s">
        <v>95</v>
      </c>
      <c r="C8" s="38" t="s">
        <v>95</v>
      </c>
      <c r="D8" s="38" t="s">
        <v>95</v>
      </c>
      <c r="E8" s="14"/>
      <c r="F8" s="38" t="s">
        <v>95</v>
      </c>
      <c r="G8" s="38" t="s">
        <v>95</v>
      </c>
      <c r="H8" s="38" t="s">
        <v>95</v>
      </c>
      <c r="I8" s="14"/>
      <c r="J8" s="38" t="s">
        <v>95</v>
      </c>
      <c r="K8" s="38" t="s">
        <v>95</v>
      </c>
      <c r="L8" s="38" t="s">
        <v>95</v>
      </c>
      <c r="M8" s="14"/>
      <c r="N8" s="4"/>
      <c r="O8" s="14"/>
      <c r="P8" s="14"/>
      <c r="Q8" s="4"/>
      <c r="S8" s="54"/>
    </row>
    <row r="9" spans="1:19" ht="9" customHeight="1">
      <c r="A9" s="85" t="s">
        <v>20</v>
      </c>
      <c r="B9" s="4">
        <v>5</v>
      </c>
      <c r="C9" s="4">
        <v>4</v>
      </c>
      <c r="D9" s="4">
        <v>5</v>
      </c>
      <c r="E9" s="4"/>
      <c r="F9" s="4">
        <v>3</v>
      </c>
      <c r="G9" s="4">
        <v>3</v>
      </c>
      <c r="H9" s="4">
        <v>2</v>
      </c>
      <c r="I9" s="104"/>
      <c r="J9" s="104">
        <v>3</v>
      </c>
      <c r="K9" s="104">
        <v>3</v>
      </c>
      <c r="L9" s="104">
        <v>3</v>
      </c>
      <c r="M9" s="4"/>
      <c r="N9" s="4"/>
      <c r="O9" s="4"/>
      <c r="P9" s="4"/>
      <c r="Q9" s="4"/>
      <c r="S9" s="56"/>
    </row>
    <row r="10" spans="1:20" ht="9" customHeight="1">
      <c r="A10" s="100" t="s">
        <v>48</v>
      </c>
      <c r="B10" s="4">
        <v>3</v>
      </c>
      <c r="C10" s="4">
        <v>2</v>
      </c>
      <c r="D10" s="4">
        <v>4</v>
      </c>
      <c r="E10" s="4"/>
      <c r="F10" s="4">
        <v>1</v>
      </c>
      <c r="G10" s="4">
        <v>1</v>
      </c>
      <c r="H10" s="38" t="s">
        <v>95</v>
      </c>
      <c r="I10" s="14"/>
      <c r="J10" s="14">
        <v>1</v>
      </c>
      <c r="K10" s="14">
        <v>1</v>
      </c>
      <c r="L10" s="14">
        <v>1</v>
      </c>
      <c r="M10" s="14"/>
      <c r="N10" s="4"/>
      <c r="O10" s="4"/>
      <c r="P10" s="4"/>
      <c r="Q10" s="4"/>
      <c r="S10" s="54"/>
      <c r="T10" s="3"/>
    </row>
    <row r="11" spans="1:19" ht="9" customHeight="1">
      <c r="A11" s="100" t="s">
        <v>22</v>
      </c>
      <c r="B11" s="4">
        <v>3</v>
      </c>
      <c r="C11" s="4">
        <v>4</v>
      </c>
      <c r="D11" s="4">
        <v>3</v>
      </c>
      <c r="E11" s="4"/>
      <c r="F11" s="38" t="s">
        <v>95</v>
      </c>
      <c r="G11" s="4">
        <v>4</v>
      </c>
      <c r="H11" s="38" t="s">
        <v>95</v>
      </c>
      <c r="I11" s="104"/>
      <c r="J11" s="104">
        <v>5</v>
      </c>
      <c r="K11" s="104">
        <v>4</v>
      </c>
      <c r="L11" s="104">
        <v>5</v>
      </c>
      <c r="M11" s="4"/>
      <c r="N11" s="4"/>
      <c r="O11" s="4"/>
      <c r="P11" s="4"/>
      <c r="Q11" s="4"/>
      <c r="S11" s="54"/>
    </row>
    <row r="12" spans="1:19" ht="9" customHeight="1">
      <c r="A12" s="100" t="s">
        <v>51</v>
      </c>
      <c r="B12" s="4">
        <v>4</v>
      </c>
      <c r="C12" s="4">
        <v>4</v>
      </c>
      <c r="D12" s="4">
        <v>3</v>
      </c>
      <c r="E12" s="4"/>
      <c r="F12" s="4">
        <v>3</v>
      </c>
      <c r="G12" s="4">
        <v>3</v>
      </c>
      <c r="H12" s="4">
        <v>4</v>
      </c>
      <c r="I12" s="104"/>
      <c r="J12" s="104">
        <v>3</v>
      </c>
      <c r="K12" s="104">
        <v>3</v>
      </c>
      <c r="L12" s="104">
        <v>3</v>
      </c>
      <c r="M12" s="4"/>
      <c r="N12" s="4"/>
      <c r="O12" s="4"/>
      <c r="P12" s="4"/>
      <c r="Q12" s="4"/>
      <c r="S12" s="54"/>
    </row>
    <row r="13" spans="1:19" ht="9" customHeight="1">
      <c r="A13" s="100" t="s">
        <v>21</v>
      </c>
      <c r="B13" s="4">
        <v>3</v>
      </c>
      <c r="C13" s="4">
        <v>1</v>
      </c>
      <c r="D13" s="4">
        <v>3</v>
      </c>
      <c r="E13" s="4"/>
      <c r="F13" s="4">
        <v>1</v>
      </c>
      <c r="G13" s="4">
        <v>2</v>
      </c>
      <c r="H13" s="4">
        <v>1</v>
      </c>
      <c r="I13" s="104"/>
      <c r="J13" s="104">
        <v>13</v>
      </c>
      <c r="K13" s="104">
        <v>2</v>
      </c>
      <c r="L13" s="104">
        <v>2</v>
      </c>
      <c r="M13" s="4"/>
      <c r="N13" s="4"/>
      <c r="O13" s="4"/>
      <c r="P13" s="4"/>
      <c r="Q13" s="4"/>
      <c r="S13" s="54"/>
    </row>
    <row r="14" spans="1:19" ht="9" customHeight="1">
      <c r="A14" s="100" t="s">
        <v>49</v>
      </c>
      <c r="B14" s="4">
        <v>3</v>
      </c>
      <c r="C14" s="4">
        <v>5</v>
      </c>
      <c r="D14" s="4">
        <v>2</v>
      </c>
      <c r="E14" s="4"/>
      <c r="F14" s="4">
        <v>2</v>
      </c>
      <c r="G14" s="38" t="s">
        <v>95</v>
      </c>
      <c r="H14" s="4">
        <v>4</v>
      </c>
      <c r="I14" s="104"/>
      <c r="J14" s="104">
        <v>11</v>
      </c>
      <c r="K14" s="104">
        <v>7</v>
      </c>
      <c r="L14" s="104">
        <v>17</v>
      </c>
      <c r="M14" s="4"/>
      <c r="N14" s="4"/>
      <c r="O14" s="4"/>
      <c r="P14" s="4"/>
      <c r="Q14" s="4"/>
      <c r="S14" s="54"/>
    </row>
    <row r="15" spans="1:19" ht="9" customHeight="1">
      <c r="A15" s="100" t="s">
        <v>23</v>
      </c>
      <c r="B15" s="4">
        <v>4</v>
      </c>
      <c r="C15" s="4">
        <v>2</v>
      </c>
      <c r="D15" s="4">
        <v>3</v>
      </c>
      <c r="E15" s="4"/>
      <c r="F15" s="4">
        <v>5</v>
      </c>
      <c r="G15" s="4">
        <v>5</v>
      </c>
      <c r="H15" s="4">
        <v>3</v>
      </c>
      <c r="I15" s="104"/>
      <c r="J15" s="104">
        <v>5</v>
      </c>
      <c r="K15" s="104">
        <v>5</v>
      </c>
      <c r="L15" s="104">
        <v>5</v>
      </c>
      <c r="M15" s="4"/>
      <c r="N15" s="4"/>
      <c r="O15" s="4"/>
      <c r="P15" s="4"/>
      <c r="Q15" s="4"/>
      <c r="S15" s="54"/>
    </row>
    <row r="16" spans="1:19" ht="9" customHeight="1">
      <c r="A16" s="85" t="s">
        <v>24</v>
      </c>
      <c r="B16" s="3">
        <v>2</v>
      </c>
      <c r="C16" s="3">
        <v>2</v>
      </c>
      <c r="D16" s="3">
        <v>2</v>
      </c>
      <c r="E16" s="3"/>
      <c r="F16" s="3">
        <v>1</v>
      </c>
      <c r="G16" s="3">
        <v>1</v>
      </c>
      <c r="H16" s="38" t="s">
        <v>95</v>
      </c>
      <c r="I16" s="14"/>
      <c r="J16" s="14">
        <v>1</v>
      </c>
      <c r="K16" s="14">
        <v>1</v>
      </c>
      <c r="L16" s="14">
        <v>1</v>
      </c>
      <c r="M16" s="14"/>
      <c r="S16" s="54"/>
    </row>
    <row r="17" spans="1:19" ht="9" customHeight="1">
      <c r="A17" s="85" t="s">
        <v>25</v>
      </c>
      <c r="B17" s="3">
        <v>2</v>
      </c>
      <c r="C17" s="3">
        <v>3</v>
      </c>
      <c r="D17" s="3">
        <v>3</v>
      </c>
      <c r="E17" s="3"/>
      <c r="F17" s="38" t="s">
        <v>95</v>
      </c>
      <c r="G17" s="3">
        <v>2</v>
      </c>
      <c r="H17" s="38" t="s">
        <v>95</v>
      </c>
      <c r="J17" s="2">
        <v>16</v>
      </c>
      <c r="K17" s="2">
        <v>3</v>
      </c>
      <c r="L17" s="2">
        <v>4</v>
      </c>
      <c r="S17" s="54"/>
    </row>
    <row r="18" spans="1:12" ht="9" customHeight="1">
      <c r="A18" s="85" t="s">
        <v>26</v>
      </c>
      <c r="B18" s="3">
        <v>3</v>
      </c>
      <c r="C18" s="3">
        <v>3</v>
      </c>
      <c r="D18" s="3">
        <v>5</v>
      </c>
      <c r="E18" s="3"/>
      <c r="F18" s="3">
        <v>2</v>
      </c>
      <c r="G18" s="3">
        <v>2</v>
      </c>
      <c r="H18" s="38" t="s">
        <v>95</v>
      </c>
      <c r="J18" s="2">
        <v>2</v>
      </c>
      <c r="K18" s="2">
        <v>2</v>
      </c>
      <c r="L18" s="2">
        <v>2</v>
      </c>
    </row>
    <row r="19" spans="1:12" ht="9" customHeight="1">
      <c r="A19" s="85" t="s">
        <v>27</v>
      </c>
      <c r="B19" s="3">
        <v>2</v>
      </c>
      <c r="C19" s="3">
        <v>3</v>
      </c>
      <c r="D19" s="3">
        <v>3</v>
      </c>
      <c r="E19" s="3"/>
      <c r="F19" s="3">
        <v>1</v>
      </c>
      <c r="G19" s="38" t="s">
        <v>95</v>
      </c>
      <c r="H19" s="3">
        <v>2</v>
      </c>
      <c r="J19" s="2">
        <v>2</v>
      </c>
      <c r="K19" s="2">
        <v>3</v>
      </c>
      <c r="L19" s="2">
        <v>3</v>
      </c>
    </row>
    <row r="20" spans="1:13" ht="9" customHeight="1">
      <c r="A20" s="85" t="s">
        <v>28</v>
      </c>
      <c r="B20" s="3">
        <v>1</v>
      </c>
      <c r="C20" s="3">
        <v>4</v>
      </c>
      <c r="D20" s="3">
        <v>2</v>
      </c>
      <c r="E20" s="3"/>
      <c r="F20" s="38" t="s">
        <v>95</v>
      </c>
      <c r="G20" s="38" t="s">
        <v>95</v>
      </c>
      <c r="H20" s="38" t="s">
        <v>95</v>
      </c>
      <c r="I20" s="14"/>
      <c r="J20" s="38" t="s">
        <v>95</v>
      </c>
      <c r="K20" s="14">
        <v>2</v>
      </c>
      <c r="L20" s="14">
        <v>1</v>
      </c>
      <c r="M20" s="14"/>
    </row>
    <row r="21" spans="1:12" ht="9" customHeight="1">
      <c r="A21" s="85" t="s">
        <v>29</v>
      </c>
      <c r="B21" s="3">
        <v>1</v>
      </c>
      <c r="C21" s="3">
        <v>3</v>
      </c>
      <c r="D21" s="3">
        <v>3</v>
      </c>
      <c r="E21" s="3"/>
      <c r="F21" s="3">
        <v>1</v>
      </c>
      <c r="G21" s="3">
        <v>1</v>
      </c>
      <c r="H21" s="38" t="s">
        <v>95</v>
      </c>
      <c r="J21" s="2">
        <v>1</v>
      </c>
      <c r="K21" s="2">
        <v>1</v>
      </c>
      <c r="L21" s="2">
        <v>1</v>
      </c>
    </row>
    <row r="22" spans="1:13" ht="9" customHeight="1">
      <c r="A22" s="85" t="s">
        <v>30</v>
      </c>
      <c r="B22" s="3">
        <v>3</v>
      </c>
      <c r="C22" s="3">
        <v>3</v>
      </c>
      <c r="D22" s="3">
        <v>1</v>
      </c>
      <c r="E22" s="3"/>
      <c r="F22" s="3">
        <v>3</v>
      </c>
      <c r="G22" s="3">
        <v>3</v>
      </c>
      <c r="H22" s="3">
        <v>1</v>
      </c>
      <c r="I22" s="14"/>
      <c r="J22" s="14">
        <v>3</v>
      </c>
      <c r="K22" s="14">
        <v>3</v>
      </c>
      <c r="L22" s="14">
        <v>3</v>
      </c>
      <c r="M22" s="14"/>
    </row>
    <row r="23" spans="1:12" ht="9" customHeight="1">
      <c r="A23" s="85" t="s">
        <v>31</v>
      </c>
      <c r="B23" s="3">
        <v>2</v>
      </c>
      <c r="C23" s="3">
        <v>4</v>
      </c>
      <c r="D23" s="3">
        <v>3</v>
      </c>
      <c r="E23" s="3"/>
      <c r="F23" s="38" t="s">
        <v>95</v>
      </c>
      <c r="G23" s="38" t="s">
        <v>95</v>
      </c>
      <c r="H23" s="38" t="s">
        <v>95</v>
      </c>
      <c r="J23" s="38" t="s">
        <v>95</v>
      </c>
      <c r="K23" s="38" t="s">
        <v>95</v>
      </c>
      <c r="L23" s="2">
        <v>1</v>
      </c>
    </row>
    <row r="24" spans="1:12" ht="9" customHeight="1">
      <c r="A24" s="85" t="s">
        <v>32</v>
      </c>
      <c r="B24" s="3">
        <v>4</v>
      </c>
      <c r="C24" s="3">
        <v>4</v>
      </c>
      <c r="D24" s="3">
        <v>4</v>
      </c>
      <c r="E24" s="3"/>
      <c r="F24" s="3">
        <v>3</v>
      </c>
      <c r="G24" s="3">
        <v>6</v>
      </c>
      <c r="H24" s="3">
        <v>7</v>
      </c>
      <c r="J24" s="38" t="s">
        <v>95</v>
      </c>
      <c r="K24" s="2">
        <v>7</v>
      </c>
      <c r="L24" s="2">
        <v>3</v>
      </c>
    </row>
    <row r="25" spans="1:12" ht="9" customHeight="1">
      <c r="A25" s="85" t="s">
        <v>33</v>
      </c>
      <c r="B25" s="3">
        <v>3</v>
      </c>
      <c r="C25" s="3">
        <v>3</v>
      </c>
      <c r="D25" s="3">
        <v>1</v>
      </c>
      <c r="E25" s="3"/>
      <c r="F25" s="3">
        <v>2</v>
      </c>
      <c r="G25" s="3">
        <v>1</v>
      </c>
      <c r="H25" s="3">
        <v>2</v>
      </c>
      <c r="J25" s="2">
        <v>6</v>
      </c>
      <c r="K25" s="2">
        <v>5</v>
      </c>
      <c r="L25" s="2">
        <v>6</v>
      </c>
    </row>
    <row r="26" spans="1:12" ht="9" customHeight="1">
      <c r="A26" s="85" t="s">
        <v>34</v>
      </c>
      <c r="B26" s="3">
        <v>3</v>
      </c>
      <c r="C26" s="3">
        <v>4</v>
      </c>
      <c r="D26" s="3">
        <v>3</v>
      </c>
      <c r="E26" s="3"/>
      <c r="F26" s="3">
        <v>2</v>
      </c>
      <c r="G26" s="3">
        <v>2</v>
      </c>
      <c r="H26" s="3">
        <v>2</v>
      </c>
      <c r="J26" s="2">
        <v>2</v>
      </c>
      <c r="K26" s="2">
        <v>2</v>
      </c>
      <c r="L26" s="2">
        <v>2</v>
      </c>
    </row>
    <row r="27" spans="1:17" ht="9" customHeight="1">
      <c r="A27" s="25" t="s">
        <v>50</v>
      </c>
      <c r="B27" s="20">
        <f>SUM(B7:B26)</f>
        <v>53</v>
      </c>
      <c r="C27" s="20">
        <f aca="true" t="shared" si="0" ref="C27:L27">SUM(C7:C26)</f>
        <v>61</v>
      </c>
      <c r="D27" s="20">
        <f t="shared" si="0"/>
        <v>58</v>
      </c>
      <c r="E27" s="20"/>
      <c r="F27" s="20">
        <f t="shared" si="0"/>
        <v>38</v>
      </c>
      <c r="G27" s="20">
        <f t="shared" si="0"/>
        <v>44</v>
      </c>
      <c r="H27" s="20">
        <f t="shared" si="0"/>
        <v>33</v>
      </c>
      <c r="I27" s="20"/>
      <c r="J27" s="20">
        <f t="shared" si="0"/>
        <v>82</v>
      </c>
      <c r="K27" s="20">
        <f t="shared" si="0"/>
        <v>62</v>
      </c>
      <c r="L27" s="20">
        <f t="shared" si="0"/>
        <v>71</v>
      </c>
      <c r="M27" s="20"/>
      <c r="N27" s="20"/>
      <c r="O27" s="20"/>
      <c r="P27" s="20"/>
      <c r="Q27" s="20"/>
    </row>
    <row r="28" spans="1:16" ht="9" customHeight="1">
      <c r="A28" s="5"/>
      <c r="B28" s="5"/>
      <c r="C28" s="5"/>
      <c r="D28" s="5"/>
      <c r="E28" s="5"/>
      <c r="F28" s="5"/>
      <c r="G28" s="5"/>
      <c r="H28" s="5"/>
      <c r="I28" s="15"/>
      <c r="J28" s="15"/>
      <c r="K28" s="15"/>
      <c r="L28" s="15"/>
      <c r="M28" s="21"/>
      <c r="N28" s="21"/>
      <c r="O28" s="21"/>
      <c r="P28" s="21"/>
    </row>
    <row r="29" spans="1:12" ht="14.25" customHeight="1">
      <c r="A29" s="139" t="s">
        <v>78</v>
      </c>
      <c r="C29" s="3"/>
      <c r="D29" s="11"/>
      <c r="F29" s="11"/>
      <c r="G29" s="144" t="s">
        <v>3</v>
      </c>
      <c r="H29" s="144"/>
      <c r="J29" s="144" t="s">
        <v>103</v>
      </c>
      <c r="K29" s="144"/>
      <c r="L29" s="144"/>
    </row>
    <row r="30" spans="1:12" ht="46.5" customHeight="1">
      <c r="A30" s="140"/>
      <c r="B30" s="22"/>
      <c r="C30" s="22"/>
      <c r="D30" s="109"/>
      <c r="E30" s="109"/>
      <c r="F30" s="18"/>
      <c r="G30" s="18" t="s">
        <v>118</v>
      </c>
      <c r="H30" s="18" t="s">
        <v>119</v>
      </c>
      <c r="I30" s="22"/>
      <c r="J30" s="18" t="s">
        <v>99</v>
      </c>
      <c r="K30" s="18" t="s">
        <v>102</v>
      </c>
      <c r="L30" s="8" t="s">
        <v>113</v>
      </c>
    </row>
    <row r="31" spans="1:12" ht="9" customHeight="1">
      <c r="A31" s="3"/>
      <c r="C31" s="3"/>
      <c r="D31" s="11"/>
      <c r="E31" s="11"/>
      <c r="F31" s="11"/>
      <c r="G31" s="11"/>
      <c r="J31" s="11"/>
      <c r="K31" s="11"/>
      <c r="L31" s="11"/>
    </row>
    <row r="32" spans="1:12" ht="9" customHeight="1">
      <c r="A32" s="85" t="s">
        <v>19</v>
      </c>
      <c r="G32" s="2">
        <v>2</v>
      </c>
      <c r="H32" s="2">
        <v>5</v>
      </c>
      <c r="J32" s="2">
        <v>6</v>
      </c>
      <c r="K32" s="2">
        <v>8</v>
      </c>
      <c r="L32" s="2">
        <v>5</v>
      </c>
    </row>
    <row r="33" spans="1:12" ht="9" customHeight="1">
      <c r="A33" s="85" t="s">
        <v>35</v>
      </c>
      <c r="G33" s="38" t="s">
        <v>95</v>
      </c>
      <c r="H33" s="38" t="s">
        <v>95</v>
      </c>
      <c r="J33" s="38" t="s">
        <v>95</v>
      </c>
      <c r="K33" s="38" t="s">
        <v>95</v>
      </c>
      <c r="L33" s="38" t="s">
        <v>95</v>
      </c>
    </row>
    <row r="34" spans="1:12" ht="9" customHeight="1">
      <c r="A34" s="85" t="s">
        <v>20</v>
      </c>
      <c r="G34" s="2">
        <v>3</v>
      </c>
      <c r="H34" s="2">
        <v>7</v>
      </c>
      <c r="J34" s="2">
        <v>2</v>
      </c>
      <c r="K34" s="2">
        <v>3</v>
      </c>
      <c r="L34" s="2">
        <v>3</v>
      </c>
    </row>
    <row r="35" spans="1:12" ht="9" customHeight="1">
      <c r="A35" s="100" t="s">
        <v>48</v>
      </c>
      <c r="G35" s="38" t="s">
        <v>95</v>
      </c>
      <c r="H35" s="2">
        <v>4</v>
      </c>
      <c r="J35" s="2">
        <v>1</v>
      </c>
      <c r="K35" s="2">
        <v>1</v>
      </c>
      <c r="L35" s="2">
        <v>1</v>
      </c>
    </row>
    <row r="36" spans="1:12" ht="9" customHeight="1">
      <c r="A36" s="100" t="s">
        <v>22</v>
      </c>
      <c r="G36" s="2">
        <v>4</v>
      </c>
      <c r="H36" s="2">
        <v>4</v>
      </c>
      <c r="J36" s="38" t="s">
        <v>95</v>
      </c>
      <c r="K36" s="38" t="s">
        <v>95</v>
      </c>
      <c r="L36" s="38" t="s">
        <v>95</v>
      </c>
    </row>
    <row r="37" spans="1:12" ht="9" customHeight="1">
      <c r="A37" s="100" t="s">
        <v>51</v>
      </c>
      <c r="G37" s="2">
        <v>2</v>
      </c>
      <c r="H37" s="2">
        <v>3</v>
      </c>
      <c r="J37" s="2">
        <v>3</v>
      </c>
      <c r="K37" s="2">
        <v>3</v>
      </c>
      <c r="L37" s="2">
        <v>3</v>
      </c>
    </row>
    <row r="38" spans="1:12" ht="9" customHeight="1">
      <c r="A38" s="100" t="s">
        <v>21</v>
      </c>
      <c r="G38" s="2">
        <v>1</v>
      </c>
      <c r="H38" s="2">
        <v>1</v>
      </c>
      <c r="J38" s="2">
        <v>1</v>
      </c>
      <c r="K38" s="2">
        <v>1</v>
      </c>
      <c r="L38" s="2">
        <v>1</v>
      </c>
    </row>
    <row r="39" spans="1:12" ht="9" customHeight="1">
      <c r="A39" s="100" t="s">
        <v>49</v>
      </c>
      <c r="G39" s="2">
        <v>1</v>
      </c>
      <c r="H39" s="2">
        <v>6</v>
      </c>
      <c r="J39" s="2">
        <v>1</v>
      </c>
      <c r="K39" s="2">
        <v>3</v>
      </c>
      <c r="L39" s="38" t="s">
        <v>95</v>
      </c>
    </row>
    <row r="40" spans="1:12" ht="9" customHeight="1">
      <c r="A40" s="100" t="s">
        <v>23</v>
      </c>
      <c r="G40" s="2">
        <v>2</v>
      </c>
      <c r="H40" s="2">
        <v>6</v>
      </c>
      <c r="J40" s="2">
        <v>4</v>
      </c>
      <c r="K40" s="2">
        <v>5</v>
      </c>
      <c r="L40" s="2">
        <v>5</v>
      </c>
    </row>
    <row r="41" spans="1:12" ht="9" customHeight="1">
      <c r="A41" s="85" t="s">
        <v>24</v>
      </c>
      <c r="G41" s="2">
        <v>1</v>
      </c>
      <c r="H41" s="2">
        <v>2</v>
      </c>
      <c r="J41" s="2">
        <v>1</v>
      </c>
      <c r="K41" s="2">
        <v>1</v>
      </c>
      <c r="L41" s="2">
        <v>1</v>
      </c>
    </row>
    <row r="42" spans="1:12" ht="9" customHeight="1">
      <c r="A42" s="85" t="s">
        <v>25</v>
      </c>
      <c r="G42" s="38" t="s">
        <v>95</v>
      </c>
      <c r="H42" s="2">
        <v>3</v>
      </c>
      <c r="J42" s="38" t="s">
        <v>95</v>
      </c>
      <c r="K42" s="2">
        <v>1</v>
      </c>
      <c r="L42" s="38" t="s">
        <v>95</v>
      </c>
    </row>
    <row r="43" spans="1:12" ht="9" customHeight="1">
      <c r="A43" s="85" t="s">
        <v>26</v>
      </c>
      <c r="G43" s="2">
        <v>3</v>
      </c>
      <c r="H43" s="2">
        <v>4</v>
      </c>
      <c r="J43" s="2">
        <v>2</v>
      </c>
      <c r="K43" s="2">
        <v>2</v>
      </c>
      <c r="L43" s="2">
        <v>2</v>
      </c>
    </row>
    <row r="44" spans="1:12" ht="9" customHeight="1">
      <c r="A44" s="85" t="s">
        <v>27</v>
      </c>
      <c r="G44" s="38" t="s">
        <v>95</v>
      </c>
      <c r="H44" s="2">
        <v>3</v>
      </c>
      <c r="J44" s="38" t="s">
        <v>95</v>
      </c>
      <c r="K44" s="2">
        <v>1</v>
      </c>
      <c r="L44" s="38" t="s">
        <v>95</v>
      </c>
    </row>
    <row r="45" spans="1:12" ht="9" customHeight="1">
      <c r="A45" s="85" t="s">
        <v>28</v>
      </c>
      <c r="G45" s="38" t="s">
        <v>95</v>
      </c>
      <c r="H45" s="2">
        <v>2</v>
      </c>
      <c r="J45" s="38" t="s">
        <v>95</v>
      </c>
      <c r="K45" s="38" t="s">
        <v>95</v>
      </c>
      <c r="L45" s="38" t="s">
        <v>95</v>
      </c>
    </row>
    <row r="46" spans="1:12" ht="9" customHeight="1">
      <c r="A46" s="85" t="s">
        <v>29</v>
      </c>
      <c r="G46" s="2">
        <v>1</v>
      </c>
      <c r="H46" s="2">
        <v>4</v>
      </c>
      <c r="J46" s="2">
        <v>1</v>
      </c>
      <c r="K46" s="2">
        <v>1</v>
      </c>
      <c r="L46" s="2">
        <v>1</v>
      </c>
    </row>
    <row r="47" spans="1:12" ht="9" customHeight="1">
      <c r="A47" s="85" t="s">
        <v>30</v>
      </c>
      <c r="G47" s="2">
        <v>2</v>
      </c>
      <c r="H47" s="2">
        <v>3</v>
      </c>
      <c r="J47" s="2">
        <v>3</v>
      </c>
      <c r="K47" s="2">
        <v>3</v>
      </c>
      <c r="L47" s="2">
        <v>3</v>
      </c>
    </row>
    <row r="48" spans="1:12" ht="9" customHeight="1">
      <c r="A48" s="85" t="s">
        <v>31</v>
      </c>
      <c r="G48" s="38" t="s">
        <v>95</v>
      </c>
      <c r="H48" s="2">
        <v>1</v>
      </c>
      <c r="J48" s="2">
        <v>1</v>
      </c>
      <c r="K48" s="2">
        <v>1</v>
      </c>
      <c r="L48" s="2">
        <v>1</v>
      </c>
    </row>
    <row r="49" spans="1:12" ht="9" customHeight="1">
      <c r="A49" s="85" t="s">
        <v>32</v>
      </c>
      <c r="G49" s="2">
        <v>1</v>
      </c>
      <c r="H49" s="2">
        <v>3</v>
      </c>
      <c r="J49" s="2">
        <v>1</v>
      </c>
      <c r="K49" s="2">
        <v>1</v>
      </c>
      <c r="L49" s="2">
        <v>1</v>
      </c>
    </row>
    <row r="50" spans="1:12" ht="9" customHeight="1">
      <c r="A50" s="85" t="s">
        <v>33</v>
      </c>
      <c r="G50" s="2">
        <v>2</v>
      </c>
      <c r="H50" s="2">
        <v>4</v>
      </c>
      <c r="J50" s="2">
        <v>1</v>
      </c>
      <c r="K50" s="2">
        <v>1</v>
      </c>
      <c r="L50" s="2">
        <v>2</v>
      </c>
    </row>
    <row r="51" spans="1:12" ht="9" customHeight="1">
      <c r="A51" s="85" t="s">
        <v>34</v>
      </c>
      <c r="G51" s="2">
        <v>1</v>
      </c>
      <c r="H51" s="2">
        <v>3</v>
      </c>
      <c r="J51" s="38" t="s">
        <v>95</v>
      </c>
      <c r="K51" s="2">
        <v>2</v>
      </c>
      <c r="L51" s="2">
        <v>2</v>
      </c>
    </row>
    <row r="52" spans="1:17" s="86" customFormat="1" ht="9" customHeight="1">
      <c r="A52" s="25" t="s">
        <v>50</v>
      </c>
      <c r="G52" s="86">
        <v>26</v>
      </c>
      <c r="H52" s="86">
        <v>68</v>
      </c>
      <c r="J52" s="86">
        <f>SUM(J32:J51)</f>
        <v>28</v>
      </c>
      <c r="K52" s="86">
        <f>SUM(K32:K51)</f>
        <v>38</v>
      </c>
      <c r="L52" s="86">
        <f>SUM(L32:L51)</f>
        <v>31</v>
      </c>
      <c r="M52" s="20"/>
      <c r="N52" s="20"/>
      <c r="O52" s="20"/>
      <c r="P52" s="20"/>
      <c r="Q52" s="20"/>
    </row>
    <row r="53" spans="1:12" ht="9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ht="9" customHeight="1">
      <c r="A54" s="3"/>
    </row>
    <row r="55" ht="9" customHeight="1">
      <c r="A55" s="135" t="s">
        <v>123</v>
      </c>
    </row>
    <row r="56" ht="9" customHeight="1">
      <c r="A56" s="7"/>
    </row>
  </sheetData>
  <mergeCells count="7">
    <mergeCell ref="J4:L4"/>
    <mergeCell ref="J29:L29"/>
    <mergeCell ref="G29:H29"/>
    <mergeCell ref="A4:A5"/>
    <mergeCell ref="A29:A30"/>
    <mergeCell ref="B4:D4"/>
    <mergeCell ref="F4:H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1">
      <selection activeCell="B15" sqref="B15"/>
    </sheetView>
  </sheetViews>
  <sheetFormatPr defaultColWidth="9.140625" defaultRowHeight="9" customHeight="1"/>
  <cols>
    <col min="1" max="1" width="20.28125" style="1" customWidth="1"/>
    <col min="2" max="3" width="6.8515625" style="1" customWidth="1"/>
    <col min="4" max="4" width="0.5625" style="1" customWidth="1"/>
    <col min="5" max="6" width="6.8515625" style="1" customWidth="1"/>
    <col min="7" max="7" width="0.5625" style="1" customWidth="1"/>
    <col min="8" max="9" width="6.8515625" style="1" customWidth="1"/>
    <col min="10" max="10" width="0.5625" style="1" customWidth="1"/>
    <col min="11" max="12" width="6.8515625" style="1" customWidth="1"/>
    <col min="13" max="13" width="5.28125" style="24" customWidth="1"/>
    <col min="14" max="14" width="5.140625" style="24" customWidth="1"/>
    <col min="15" max="15" width="5.8515625" style="24" customWidth="1"/>
    <col min="16" max="16" width="9.140625" style="24" customWidth="1"/>
    <col min="17" max="16384" width="9.140625" style="1" customWidth="1"/>
  </cols>
  <sheetData>
    <row r="2" spans="1:15" ht="28.5" customHeight="1">
      <c r="A2" s="48" t="s">
        <v>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31"/>
      <c r="N2" s="118"/>
      <c r="O2" s="118"/>
    </row>
    <row r="3" spans="1:15" ht="9" customHeight="1">
      <c r="A3" s="4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31"/>
      <c r="N3" s="118"/>
      <c r="O3" s="118"/>
    </row>
    <row r="4" spans="1:15" ht="15" customHeight="1">
      <c r="A4" s="139" t="s">
        <v>78</v>
      </c>
      <c r="B4" s="144" t="s">
        <v>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1"/>
      <c r="N4" s="11"/>
      <c r="O4" s="11"/>
    </row>
    <row r="5" spans="1:15" ht="15" customHeight="1">
      <c r="A5" s="152"/>
      <c r="B5" s="144" t="s">
        <v>6</v>
      </c>
      <c r="C5" s="144"/>
      <c r="D5" s="11"/>
      <c r="E5" s="144" t="s">
        <v>7</v>
      </c>
      <c r="F5" s="144"/>
      <c r="G5" s="11"/>
      <c r="H5" s="144" t="s">
        <v>3</v>
      </c>
      <c r="I5" s="144"/>
      <c r="J5" s="11"/>
      <c r="K5" s="144" t="s">
        <v>8</v>
      </c>
      <c r="L5" s="144"/>
      <c r="M5" s="11"/>
      <c r="N5" s="151"/>
      <c r="O5" s="151"/>
    </row>
    <row r="6" spans="1:17" ht="36" customHeight="1">
      <c r="A6" s="140"/>
      <c r="B6" s="18" t="s">
        <v>112</v>
      </c>
      <c r="C6" s="18" t="s">
        <v>94</v>
      </c>
      <c r="D6" s="18"/>
      <c r="E6" s="18" t="s">
        <v>112</v>
      </c>
      <c r="F6" s="18" t="s">
        <v>94</v>
      </c>
      <c r="G6" s="19"/>
      <c r="H6" s="18" t="s">
        <v>112</v>
      </c>
      <c r="I6" s="18" t="s">
        <v>94</v>
      </c>
      <c r="J6" s="18"/>
      <c r="K6" s="18" t="s">
        <v>112</v>
      </c>
      <c r="L6" s="18" t="s">
        <v>94</v>
      </c>
      <c r="M6" s="16"/>
      <c r="N6" s="16"/>
      <c r="O6" s="16"/>
      <c r="P6" s="127"/>
      <c r="Q6" s="127"/>
    </row>
    <row r="7" spans="1:15" ht="9" customHeight="1">
      <c r="A7" s="11"/>
      <c r="B7" s="16"/>
      <c r="C7" s="16"/>
      <c r="D7" s="16"/>
      <c r="E7" s="16"/>
      <c r="F7" s="17"/>
      <c r="G7" s="17"/>
      <c r="H7" s="16"/>
      <c r="I7" s="17"/>
      <c r="J7" s="17"/>
      <c r="K7" s="16"/>
      <c r="L7" s="17"/>
      <c r="M7" s="17"/>
      <c r="N7" s="16"/>
      <c r="O7" s="17"/>
    </row>
    <row r="8" spans="1:15" ht="9" customHeight="1">
      <c r="A8" s="85" t="s">
        <v>19</v>
      </c>
      <c r="B8" s="30" t="s">
        <v>95</v>
      </c>
      <c r="C8" s="30" t="s">
        <v>95</v>
      </c>
      <c r="D8" s="29">
        <v>0</v>
      </c>
      <c r="E8" s="30" t="s">
        <v>95</v>
      </c>
      <c r="F8" s="30" t="s">
        <v>95</v>
      </c>
      <c r="G8" s="29">
        <v>0</v>
      </c>
      <c r="H8" s="30" t="s">
        <v>95</v>
      </c>
      <c r="I8" s="30" t="s">
        <v>95</v>
      </c>
      <c r="J8" s="29">
        <v>74</v>
      </c>
      <c r="K8" s="30" t="s">
        <v>95</v>
      </c>
      <c r="L8" s="30" t="s">
        <v>95</v>
      </c>
      <c r="M8" s="32"/>
      <c r="N8" s="31"/>
      <c r="O8" s="31"/>
    </row>
    <row r="9" spans="1:20" ht="9" customHeight="1">
      <c r="A9" s="130" t="s">
        <v>35</v>
      </c>
      <c r="B9" s="32" t="s">
        <v>96</v>
      </c>
      <c r="C9" s="29" t="s">
        <v>96</v>
      </c>
      <c r="D9" s="29"/>
      <c r="E9" s="29" t="s">
        <v>96</v>
      </c>
      <c r="F9" s="29" t="s">
        <v>96</v>
      </c>
      <c r="G9" s="29"/>
      <c r="H9" s="29" t="s">
        <v>96</v>
      </c>
      <c r="I9" s="29" t="s">
        <v>96</v>
      </c>
      <c r="J9" s="29"/>
      <c r="K9" s="29" t="s">
        <v>96</v>
      </c>
      <c r="L9" s="29" t="s">
        <v>96</v>
      </c>
      <c r="M9" s="32"/>
      <c r="N9" s="32"/>
      <c r="O9" s="32"/>
      <c r="S9" s="97"/>
      <c r="T9" s="97"/>
    </row>
    <row r="10" spans="1:20" ht="9" customHeight="1">
      <c r="A10" s="85" t="s">
        <v>20</v>
      </c>
      <c r="B10" s="134">
        <v>2</v>
      </c>
      <c r="C10" s="134">
        <v>31</v>
      </c>
      <c r="D10" s="29"/>
      <c r="E10" s="30">
        <v>21</v>
      </c>
      <c r="F10" s="30">
        <v>231</v>
      </c>
      <c r="G10" s="29"/>
      <c r="H10" s="30" t="s">
        <v>95</v>
      </c>
      <c r="I10" s="30" t="s">
        <v>95</v>
      </c>
      <c r="J10" s="29"/>
      <c r="K10" s="30">
        <v>16</v>
      </c>
      <c r="L10" s="30">
        <v>465</v>
      </c>
      <c r="M10" s="31"/>
      <c r="N10" s="31"/>
      <c r="O10" s="31"/>
      <c r="P10" s="120"/>
      <c r="Q10" s="121"/>
      <c r="S10" s="97"/>
      <c r="T10" s="97"/>
    </row>
    <row r="11" spans="1:20" ht="9" customHeight="1">
      <c r="A11" s="100" t="s">
        <v>48</v>
      </c>
      <c r="B11" s="30" t="s">
        <v>95</v>
      </c>
      <c r="C11" s="30" t="s">
        <v>95</v>
      </c>
      <c r="D11" s="30"/>
      <c r="E11" s="30" t="s">
        <v>95</v>
      </c>
      <c r="F11" s="30" t="s">
        <v>95</v>
      </c>
      <c r="G11" s="30"/>
      <c r="H11" s="30" t="s">
        <v>95</v>
      </c>
      <c r="I11" s="30" t="s">
        <v>95</v>
      </c>
      <c r="J11" s="30"/>
      <c r="K11" s="30" t="s">
        <v>95</v>
      </c>
      <c r="L11" s="30" t="s">
        <v>95</v>
      </c>
      <c r="M11" s="32"/>
      <c r="N11" s="31"/>
      <c r="O11" s="31"/>
      <c r="P11" s="122"/>
      <c r="Q11" s="116"/>
      <c r="S11" s="97"/>
      <c r="T11" s="97"/>
    </row>
    <row r="12" spans="1:20" ht="9" customHeight="1">
      <c r="A12" s="100" t="s">
        <v>22</v>
      </c>
      <c r="B12" s="30" t="s">
        <v>95</v>
      </c>
      <c r="C12" s="30" t="s">
        <v>95</v>
      </c>
      <c r="D12" s="30"/>
      <c r="E12" s="30" t="s">
        <v>95</v>
      </c>
      <c r="F12" s="30" t="s">
        <v>95</v>
      </c>
      <c r="G12" s="29"/>
      <c r="H12" s="30" t="s">
        <v>95</v>
      </c>
      <c r="I12" s="30" t="s">
        <v>95</v>
      </c>
      <c r="J12" s="29"/>
      <c r="K12" s="29">
        <v>4</v>
      </c>
      <c r="L12" s="29">
        <v>149</v>
      </c>
      <c r="M12" s="32"/>
      <c r="N12" s="31"/>
      <c r="O12" s="31"/>
      <c r="P12" s="120"/>
      <c r="Q12" s="121"/>
      <c r="S12" s="97"/>
      <c r="T12" s="97"/>
    </row>
    <row r="13" spans="1:20" ht="9" customHeight="1">
      <c r="A13" s="100" t="s">
        <v>51</v>
      </c>
      <c r="B13" s="30" t="s">
        <v>95</v>
      </c>
      <c r="C13" s="30" t="s">
        <v>95</v>
      </c>
      <c r="D13" s="29"/>
      <c r="E13" s="30" t="s">
        <v>95</v>
      </c>
      <c r="F13" s="30" t="s">
        <v>95</v>
      </c>
      <c r="G13" s="29"/>
      <c r="H13" s="30" t="s">
        <v>95</v>
      </c>
      <c r="I13" s="30" t="s">
        <v>95</v>
      </c>
      <c r="J13" s="29"/>
      <c r="K13" s="30" t="s">
        <v>95</v>
      </c>
      <c r="L13" s="30" t="s">
        <v>95</v>
      </c>
      <c r="M13" s="32"/>
      <c r="N13" s="31"/>
      <c r="O13" s="31"/>
      <c r="P13" s="122"/>
      <c r="Q13" s="116"/>
      <c r="S13" s="97"/>
      <c r="T13" s="97"/>
    </row>
    <row r="14" spans="1:20" ht="9" customHeight="1">
      <c r="A14" s="100" t="s">
        <v>21</v>
      </c>
      <c r="B14" s="134">
        <v>1</v>
      </c>
      <c r="C14" s="134">
        <v>33</v>
      </c>
      <c r="D14" s="30"/>
      <c r="E14" s="30" t="s">
        <v>95</v>
      </c>
      <c r="F14" s="30" t="s">
        <v>95</v>
      </c>
      <c r="G14" s="30"/>
      <c r="H14" s="30" t="s">
        <v>95</v>
      </c>
      <c r="I14" s="30" t="s">
        <v>95</v>
      </c>
      <c r="J14" s="30"/>
      <c r="K14" s="30" t="s">
        <v>95</v>
      </c>
      <c r="L14" s="30" t="s">
        <v>95</v>
      </c>
      <c r="M14" s="31"/>
      <c r="N14" s="31"/>
      <c r="O14" s="31"/>
      <c r="P14" s="120"/>
      <c r="Q14" s="121"/>
      <c r="S14" s="97"/>
      <c r="T14" s="97"/>
    </row>
    <row r="15" spans="1:20" ht="9" customHeight="1">
      <c r="A15" s="100" t="s">
        <v>49</v>
      </c>
      <c r="B15" s="30" t="s">
        <v>95</v>
      </c>
      <c r="C15" s="30" t="s">
        <v>95</v>
      </c>
      <c r="D15" s="30"/>
      <c r="E15" s="30">
        <v>1</v>
      </c>
      <c r="F15" s="30">
        <v>27</v>
      </c>
      <c r="G15" s="30"/>
      <c r="H15" s="30" t="s">
        <v>95</v>
      </c>
      <c r="I15" s="30" t="s">
        <v>95</v>
      </c>
      <c r="J15" s="30"/>
      <c r="K15" s="29">
        <v>3</v>
      </c>
      <c r="L15" s="29">
        <v>61</v>
      </c>
      <c r="M15" s="32"/>
      <c r="N15" s="31"/>
      <c r="O15" s="31"/>
      <c r="P15" s="120"/>
      <c r="Q15" s="121"/>
      <c r="S15" s="97"/>
      <c r="T15" s="97"/>
    </row>
    <row r="16" spans="1:17" ht="9" customHeight="1">
      <c r="A16" s="100" t="s">
        <v>23</v>
      </c>
      <c r="B16" s="138">
        <v>1</v>
      </c>
      <c r="C16" s="138">
        <v>60</v>
      </c>
      <c r="D16" s="29"/>
      <c r="E16" s="30">
        <v>1</v>
      </c>
      <c r="F16" s="30">
        <v>50</v>
      </c>
      <c r="G16" s="29"/>
      <c r="H16" s="29">
        <v>3</v>
      </c>
      <c r="I16" s="29">
        <v>91</v>
      </c>
      <c r="J16" s="29"/>
      <c r="K16" s="29">
        <v>10</v>
      </c>
      <c r="L16" s="29">
        <v>326</v>
      </c>
      <c r="M16" s="32"/>
      <c r="N16" s="31"/>
      <c r="O16" s="31"/>
      <c r="P16" s="120"/>
      <c r="Q16" s="121"/>
    </row>
    <row r="17" spans="1:36" ht="9" customHeight="1">
      <c r="A17" s="85" t="s">
        <v>24</v>
      </c>
      <c r="B17" s="30" t="s">
        <v>95</v>
      </c>
      <c r="C17" s="30" t="s">
        <v>95</v>
      </c>
      <c r="D17" s="29"/>
      <c r="E17" s="30" t="s">
        <v>95</v>
      </c>
      <c r="F17" s="30" t="s">
        <v>95</v>
      </c>
      <c r="G17" s="29"/>
      <c r="H17" s="30" t="s">
        <v>95</v>
      </c>
      <c r="I17" s="30" t="s">
        <v>95</v>
      </c>
      <c r="J17" s="29"/>
      <c r="K17" s="29">
        <v>2</v>
      </c>
      <c r="L17" s="29">
        <v>30</v>
      </c>
      <c r="M17" s="32"/>
      <c r="N17" s="31"/>
      <c r="O17" s="31"/>
      <c r="P17" s="120"/>
      <c r="Q17" s="12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ht="9" customHeight="1">
      <c r="A18" s="85" t="s">
        <v>25</v>
      </c>
      <c r="B18" s="138">
        <v>1</v>
      </c>
      <c r="C18" s="138">
        <v>170</v>
      </c>
      <c r="D18" s="30"/>
      <c r="E18" s="30">
        <v>1</v>
      </c>
      <c r="F18" s="30">
        <v>10</v>
      </c>
      <c r="G18" s="29"/>
      <c r="H18" s="30">
        <v>3</v>
      </c>
      <c r="I18" s="30">
        <v>40</v>
      </c>
      <c r="J18" s="29"/>
      <c r="K18" s="29">
        <v>1</v>
      </c>
      <c r="L18" s="29">
        <v>10</v>
      </c>
      <c r="M18" s="31"/>
      <c r="N18" s="31"/>
      <c r="O18" s="31"/>
      <c r="P18" s="120"/>
      <c r="Q18" s="12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ht="9" customHeight="1">
      <c r="A19" s="85" t="s">
        <v>26</v>
      </c>
      <c r="B19" s="138">
        <v>2</v>
      </c>
      <c r="C19" s="138">
        <v>43</v>
      </c>
      <c r="D19" s="30"/>
      <c r="E19" s="30" t="s">
        <v>95</v>
      </c>
      <c r="F19" s="30" t="s">
        <v>95</v>
      </c>
      <c r="G19" s="30"/>
      <c r="H19" s="30" t="s">
        <v>95</v>
      </c>
      <c r="I19" s="30" t="s">
        <v>95</v>
      </c>
      <c r="J19" s="30"/>
      <c r="K19" s="30">
        <v>1</v>
      </c>
      <c r="L19" s="30">
        <v>25</v>
      </c>
      <c r="M19" s="31"/>
      <c r="N19" s="31"/>
      <c r="O19" s="31"/>
      <c r="P19" s="120"/>
      <c r="Q19" s="12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9" customHeight="1">
      <c r="A20" s="85" t="s">
        <v>27</v>
      </c>
      <c r="B20" s="30" t="s">
        <v>95</v>
      </c>
      <c r="C20" s="30" t="s">
        <v>95</v>
      </c>
      <c r="D20" s="29"/>
      <c r="E20" s="30" t="s">
        <v>95</v>
      </c>
      <c r="F20" s="30" t="s">
        <v>95</v>
      </c>
      <c r="G20" s="29"/>
      <c r="H20" s="30" t="s">
        <v>95</v>
      </c>
      <c r="I20" s="30" t="s">
        <v>95</v>
      </c>
      <c r="J20" s="30"/>
      <c r="K20" s="29" t="s">
        <v>95</v>
      </c>
      <c r="L20" s="29" t="s">
        <v>95</v>
      </c>
      <c r="M20" s="31"/>
      <c r="N20" s="31"/>
      <c r="O20" s="31"/>
      <c r="P20" s="122"/>
      <c r="Q20" s="116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9" customHeight="1">
      <c r="A21" s="130" t="s">
        <v>28</v>
      </c>
      <c r="B21" s="32" t="s">
        <v>96</v>
      </c>
      <c r="C21" s="32" t="s">
        <v>96</v>
      </c>
      <c r="D21" s="29"/>
      <c r="E21" s="32" t="s">
        <v>96</v>
      </c>
      <c r="F21" s="32" t="s">
        <v>96</v>
      </c>
      <c r="G21" s="29"/>
      <c r="H21" s="32" t="s">
        <v>96</v>
      </c>
      <c r="I21" s="32" t="s">
        <v>96</v>
      </c>
      <c r="J21" s="29"/>
      <c r="K21" s="32" t="s">
        <v>96</v>
      </c>
      <c r="L21" s="32" t="s">
        <v>96</v>
      </c>
      <c r="M21" s="32"/>
      <c r="N21" s="32"/>
      <c r="O21" s="32"/>
      <c r="P21" s="122"/>
      <c r="Q21" s="116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9" customHeight="1">
      <c r="A22" s="85" t="s">
        <v>29</v>
      </c>
      <c r="B22" s="30" t="s">
        <v>95</v>
      </c>
      <c r="C22" s="30" t="s">
        <v>95</v>
      </c>
      <c r="D22" s="29"/>
      <c r="E22" s="30">
        <v>1</v>
      </c>
      <c r="F22" s="29">
        <v>50</v>
      </c>
      <c r="G22" s="29"/>
      <c r="H22" s="30" t="s">
        <v>95</v>
      </c>
      <c r="I22" s="30" t="s">
        <v>95</v>
      </c>
      <c r="J22" s="29"/>
      <c r="K22" s="29">
        <v>1</v>
      </c>
      <c r="L22" s="29">
        <v>25</v>
      </c>
      <c r="M22" s="32"/>
      <c r="N22" s="31"/>
      <c r="O22" s="31"/>
      <c r="P22" s="120"/>
      <c r="Q22" s="121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9" customHeight="1">
      <c r="A23" s="130" t="s">
        <v>120</v>
      </c>
      <c r="B23" s="32" t="s">
        <v>96</v>
      </c>
      <c r="C23" s="32" t="s">
        <v>96</v>
      </c>
      <c r="D23" s="30"/>
      <c r="E23" s="32" t="s">
        <v>96</v>
      </c>
      <c r="F23" s="32" t="s">
        <v>96</v>
      </c>
      <c r="G23" s="29"/>
      <c r="H23" s="32" t="s">
        <v>96</v>
      </c>
      <c r="I23" s="32" t="s">
        <v>96</v>
      </c>
      <c r="J23" s="29"/>
      <c r="K23" s="32" t="s">
        <v>96</v>
      </c>
      <c r="L23" s="32" t="s">
        <v>96</v>
      </c>
      <c r="M23" s="32"/>
      <c r="N23" s="32"/>
      <c r="O23" s="32"/>
      <c r="P23" s="122"/>
      <c r="Q23" s="116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9" customHeight="1">
      <c r="A24" s="85" t="s">
        <v>31</v>
      </c>
      <c r="B24" s="30" t="s">
        <v>95</v>
      </c>
      <c r="C24" s="30" t="s">
        <v>95</v>
      </c>
      <c r="D24" s="29"/>
      <c r="E24" s="30" t="s">
        <v>95</v>
      </c>
      <c r="F24" s="30" t="s">
        <v>95</v>
      </c>
      <c r="G24" s="30"/>
      <c r="H24" s="30" t="s">
        <v>95</v>
      </c>
      <c r="I24" s="30" t="s">
        <v>95</v>
      </c>
      <c r="J24" s="30"/>
      <c r="K24" s="29" t="s">
        <v>95</v>
      </c>
      <c r="L24" s="29" t="s">
        <v>95</v>
      </c>
      <c r="M24" s="31"/>
      <c r="N24" s="31"/>
      <c r="O24" s="31"/>
      <c r="P24" s="122"/>
      <c r="Q24" s="116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9" customHeight="1">
      <c r="A25" s="85" t="s">
        <v>32</v>
      </c>
      <c r="B25" s="30" t="s">
        <v>95</v>
      </c>
      <c r="C25" s="30" t="s">
        <v>95</v>
      </c>
      <c r="D25" s="30"/>
      <c r="E25" s="30" t="s">
        <v>95</v>
      </c>
      <c r="F25" s="30" t="s">
        <v>95</v>
      </c>
      <c r="G25" s="30"/>
      <c r="H25" s="30">
        <v>1</v>
      </c>
      <c r="I25" s="30">
        <v>20</v>
      </c>
      <c r="J25" s="30"/>
      <c r="K25" s="30" t="s">
        <v>95</v>
      </c>
      <c r="L25" s="30" t="s">
        <v>95</v>
      </c>
      <c r="M25" s="31"/>
      <c r="N25" s="31"/>
      <c r="O25" s="31"/>
      <c r="P25" s="120"/>
      <c r="Q25" s="121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9" customHeight="1">
      <c r="A26" s="130" t="s">
        <v>121</v>
      </c>
      <c r="B26" s="32" t="s">
        <v>96</v>
      </c>
      <c r="C26" s="32" t="s">
        <v>96</v>
      </c>
      <c r="D26" s="30"/>
      <c r="E26" s="30" t="s">
        <v>95</v>
      </c>
      <c r="F26" s="30" t="s">
        <v>95</v>
      </c>
      <c r="G26" s="30"/>
      <c r="H26" s="30" t="s">
        <v>95</v>
      </c>
      <c r="I26" s="30" t="s">
        <v>95</v>
      </c>
      <c r="J26" s="29"/>
      <c r="K26" s="30" t="s">
        <v>95</v>
      </c>
      <c r="L26" s="30" t="s">
        <v>95</v>
      </c>
      <c r="M26" s="32"/>
      <c r="N26" s="31"/>
      <c r="O26" s="31"/>
      <c r="P26" s="122"/>
      <c r="Q26" s="116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9" customHeight="1">
      <c r="A27" s="85" t="s">
        <v>34</v>
      </c>
      <c r="B27" s="138">
        <v>1</v>
      </c>
      <c r="C27" s="138">
        <v>70</v>
      </c>
      <c r="D27" s="29"/>
      <c r="E27" s="30">
        <v>1</v>
      </c>
      <c r="F27" s="30">
        <v>95</v>
      </c>
      <c r="G27" s="30"/>
      <c r="H27" s="30" t="s">
        <v>95</v>
      </c>
      <c r="I27" s="30" t="s">
        <v>95</v>
      </c>
      <c r="J27" s="29"/>
      <c r="K27" s="29">
        <v>1</v>
      </c>
      <c r="L27" s="29">
        <v>30</v>
      </c>
      <c r="M27" s="32"/>
      <c r="N27" s="31"/>
      <c r="O27" s="31"/>
      <c r="P27" s="120"/>
      <c r="Q27" s="121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9" customHeight="1">
      <c r="A28" s="25" t="s">
        <v>50</v>
      </c>
      <c r="B28" s="33">
        <v>8</v>
      </c>
      <c r="C28" s="33">
        <v>407</v>
      </c>
      <c r="D28" s="33"/>
      <c r="E28" s="33">
        <v>26</v>
      </c>
      <c r="F28" s="33">
        <v>463</v>
      </c>
      <c r="G28" s="33"/>
      <c r="H28" s="33">
        <v>7</v>
      </c>
      <c r="I28" s="33">
        <v>151</v>
      </c>
      <c r="J28" s="33"/>
      <c r="K28" s="33">
        <v>39</v>
      </c>
      <c r="L28" s="33">
        <v>1121</v>
      </c>
      <c r="M28" s="95"/>
      <c r="N28" s="95"/>
      <c r="O28" s="95"/>
      <c r="Q28" s="97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9" customHeight="1">
      <c r="A29" s="2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15" customHeight="1">
      <c r="A30" s="139" t="s">
        <v>78</v>
      </c>
      <c r="B30" s="144" t="s">
        <v>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1"/>
      <c r="N30" s="11"/>
      <c r="O30" s="11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15" customHeight="1">
      <c r="A31" s="152"/>
      <c r="B31" s="153" t="s">
        <v>9</v>
      </c>
      <c r="C31" s="153"/>
      <c r="D31" s="11"/>
      <c r="E31" s="153" t="s">
        <v>10</v>
      </c>
      <c r="F31" s="153"/>
      <c r="G31" s="11"/>
      <c r="H31" s="153" t="s">
        <v>11</v>
      </c>
      <c r="I31" s="153"/>
      <c r="J31" s="11"/>
      <c r="K31" s="153" t="s">
        <v>0</v>
      </c>
      <c r="L31" s="153"/>
      <c r="M31" s="11"/>
      <c r="N31" s="151"/>
      <c r="O31" s="151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15" ht="36" customHeight="1">
      <c r="A32" s="140"/>
      <c r="B32" s="18" t="s">
        <v>112</v>
      </c>
      <c r="C32" s="8" t="s">
        <v>94</v>
      </c>
      <c r="D32" s="77"/>
      <c r="E32" s="18" t="s">
        <v>112</v>
      </c>
      <c r="F32" s="18" t="s">
        <v>94</v>
      </c>
      <c r="G32" s="76"/>
      <c r="H32" s="18" t="s">
        <v>112</v>
      </c>
      <c r="I32" s="18" t="s">
        <v>94</v>
      </c>
      <c r="J32" s="76"/>
      <c r="K32" s="18" t="s">
        <v>112</v>
      </c>
      <c r="L32" s="8" t="s">
        <v>94</v>
      </c>
      <c r="M32" s="132"/>
      <c r="N32" s="16"/>
      <c r="O32" s="16"/>
    </row>
    <row r="33" spans="1:15" ht="9" customHeight="1">
      <c r="A33" s="11"/>
      <c r="B33" s="16"/>
      <c r="C33" s="17"/>
      <c r="D33" s="17"/>
      <c r="E33" s="16"/>
      <c r="F33" s="17"/>
      <c r="G33" s="17"/>
      <c r="H33" s="16"/>
      <c r="I33" s="17"/>
      <c r="J33" s="17"/>
      <c r="K33" s="16"/>
      <c r="L33" s="17"/>
      <c r="M33" s="17"/>
      <c r="N33" s="16"/>
      <c r="O33" s="17"/>
    </row>
    <row r="34" spans="1:16" ht="9" customHeight="1">
      <c r="A34" s="85" t="s">
        <v>19</v>
      </c>
      <c r="B34" s="29" t="s">
        <v>95</v>
      </c>
      <c r="C34" s="29" t="s">
        <v>95</v>
      </c>
      <c r="D34" s="29"/>
      <c r="E34" s="29" t="s">
        <v>95</v>
      </c>
      <c r="F34" s="29" t="s">
        <v>95</v>
      </c>
      <c r="G34" s="29"/>
      <c r="H34" s="29">
        <v>3</v>
      </c>
      <c r="I34" s="29">
        <v>76</v>
      </c>
      <c r="J34" s="29"/>
      <c r="K34" s="29">
        <v>3</v>
      </c>
      <c r="L34" s="29">
        <v>76</v>
      </c>
      <c r="M34" s="32"/>
      <c r="N34" s="32"/>
      <c r="O34" s="32"/>
      <c r="P34" s="70"/>
    </row>
    <row r="35" spans="1:15" ht="9" customHeight="1">
      <c r="A35" s="130" t="s">
        <v>122</v>
      </c>
      <c r="B35" s="29" t="s">
        <v>96</v>
      </c>
      <c r="C35" s="29" t="s">
        <v>96</v>
      </c>
      <c r="D35" s="29"/>
      <c r="E35" s="29" t="s">
        <v>96</v>
      </c>
      <c r="F35" s="29" t="s">
        <v>96</v>
      </c>
      <c r="G35" s="29"/>
      <c r="H35" s="29" t="s">
        <v>96</v>
      </c>
      <c r="I35" s="29" t="s">
        <v>96</v>
      </c>
      <c r="J35" s="29"/>
      <c r="K35" s="29" t="s">
        <v>96</v>
      </c>
      <c r="L35" s="29" t="s">
        <v>96</v>
      </c>
      <c r="M35" s="32"/>
      <c r="N35" s="31"/>
      <c r="O35" s="31"/>
    </row>
    <row r="36" spans="1:16" ht="9" customHeight="1">
      <c r="A36" s="85" t="s">
        <v>20</v>
      </c>
      <c r="B36" s="29">
        <v>53</v>
      </c>
      <c r="C36" s="29">
        <v>746</v>
      </c>
      <c r="D36" s="29"/>
      <c r="E36" s="29">
        <v>50</v>
      </c>
      <c r="F36" s="29">
        <v>761</v>
      </c>
      <c r="G36" s="29"/>
      <c r="H36" s="29">
        <v>13</v>
      </c>
      <c r="I36" s="29">
        <v>401</v>
      </c>
      <c r="J36" s="29"/>
      <c r="K36" s="29">
        <v>155</v>
      </c>
      <c r="L36" s="29">
        <v>2635</v>
      </c>
      <c r="M36" s="32"/>
      <c r="N36" s="32"/>
      <c r="O36" s="32"/>
      <c r="P36" s="70"/>
    </row>
    <row r="37" spans="1:16" ht="9" customHeight="1">
      <c r="A37" s="100" t="s">
        <v>48</v>
      </c>
      <c r="B37" s="29" t="s">
        <v>95</v>
      </c>
      <c r="C37" s="29" t="s">
        <v>95</v>
      </c>
      <c r="D37" s="29"/>
      <c r="E37" s="29" t="s">
        <v>95</v>
      </c>
      <c r="F37" s="29" t="s">
        <v>95</v>
      </c>
      <c r="G37" s="29"/>
      <c r="H37" s="29">
        <v>28</v>
      </c>
      <c r="I37" s="29">
        <v>1172</v>
      </c>
      <c r="J37" s="29"/>
      <c r="K37" s="29">
        <v>28</v>
      </c>
      <c r="L37" s="29">
        <v>1172</v>
      </c>
      <c r="M37" s="32"/>
      <c r="N37" s="32"/>
      <c r="O37" s="32"/>
      <c r="P37" s="70"/>
    </row>
    <row r="38" spans="1:15" ht="9" customHeight="1">
      <c r="A38" s="100" t="s">
        <v>22</v>
      </c>
      <c r="B38" s="29" t="s">
        <v>95</v>
      </c>
      <c r="C38" s="29" t="s">
        <v>95</v>
      </c>
      <c r="D38" s="29"/>
      <c r="E38" s="29">
        <v>20</v>
      </c>
      <c r="F38" s="29">
        <v>1734</v>
      </c>
      <c r="G38" s="29"/>
      <c r="H38" s="29">
        <v>46</v>
      </c>
      <c r="I38" s="29">
        <v>2583</v>
      </c>
      <c r="J38" s="29"/>
      <c r="K38" s="29">
        <v>70</v>
      </c>
      <c r="L38" s="29">
        <v>4466</v>
      </c>
      <c r="M38" s="32"/>
      <c r="N38" s="32"/>
      <c r="O38" s="32"/>
    </row>
    <row r="39" spans="1:15" ht="9" customHeight="1">
      <c r="A39" s="100" t="s">
        <v>51</v>
      </c>
      <c r="B39" s="29" t="s">
        <v>95</v>
      </c>
      <c r="C39" s="29" t="s">
        <v>95</v>
      </c>
      <c r="D39" s="29"/>
      <c r="E39" s="29">
        <v>17</v>
      </c>
      <c r="F39" s="29">
        <v>245</v>
      </c>
      <c r="G39" s="29"/>
      <c r="H39" s="29">
        <v>7</v>
      </c>
      <c r="I39" s="29">
        <v>244</v>
      </c>
      <c r="J39" s="29"/>
      <c r="K39" s="29">
        <v>24</v>
      </c>
      <c r="L39" s="29">
        <v>489</v>
      </c>
      <c r="M39" s="31"/>
      <c r="N39" s="32"/>
      <c r="O39" s="31"/>
    </row>
    <row r="40" spans="1:15" ht="9" customHeight="1">
      <c r="A40" s="100" t="s">
        <v>21</v>
      </c>
      <c r="B40" s="29" t="s">
        <v>95</v>
      </c>
      <c r="C40" s="29" t="s">
        <v>95</v>
      </c>
      <c r="D40" s="29"/>
      <c r="E40" s="29">
        <v>4</v>
      </c>
      <c r="F40" s="29">
        <v>111</v>
      </c>
      <c r="G40" s="29"/>
      <c r="H40" s="29">
        <v>5</v>
      </c>
      <c r="I40" s="29">
        <v>700</v>
      </c>
      <c r="J40" s="29"/>
      <c r="K40" s="29">
        <v>10</v>
      </c>
      <c r="L40" s="29">
        <v>844</v>
      </c>
      <c r="M40" s="31"/>
      <c r="N40" s="32"/>
      <c r="O40" s="32"/>
    </row>
    <row r="41" spans="1:15" ht="9" customHeight="1">
      <c r="A41" s="100" t="s">
        <v>49</v>
      </c>
      <c r="B41" s="29" t="s">
        <v>95</v>
      </c>
      <c r="C41" s="29" t="s">
        <v>95</v>
      </c>
      <c r="D41" s="29"/>
      <c r="E41" s="29">
        <v>3</v>
      </c>
      <c r="F41" s="29">
        <v>71</v>
      </c>
      <c r="G41" s="29"/>
      <c r="H41" s="29">
        <v>64</v>
      </c>
      <c r="I41" s="29">
        <v>1947</v>
      </c>
      <c r="J41" s="29"/>
      <c r="K41" s="29">
        <v>71</v>
      </c>
      <c r="L41" s="29">
        <v>2106</v>
      </c>
      <c r="M41" s="32"/>
      <c r="N41" s="32"/>
      <c r="O41" s="32"/>
    </row>
    <row r="42" spans="1:15" ht="9" customHeight="1">
      <c r="A42" s="100" t="s">
        <v>23</v>
      </c>
      <c r="B42" s="29" t="s">
        <v>95</v>
      </c>
      <c r="C42" s="29" t="s">
        <v>95</v>
      </c>
      <c r="D42" s="29"/>
      <c r="E42" s="29">
        <v>4</v>
      </c>
      <c r="F42" s="29">
        <v>44</v>
      </c>
      <c r="G42" s="29"/>
      <c r="H42" s="29">
        <v>32</v>
      </c>
      <c r="I42" s="29">
        <v>458</v>
      </c>
      <c r="J42" s="29"/>
      <c r="K42" s="29">
        <v>51</v>
      </c>
      <c r="L42" s="29">
        <v>1029</v>
      </c>
      <c r="M42" s="32"/>
      <c r="N42" s="32"/>
      <c r="O42" s="32"/>
    </row>
    <row r="43" spans="1:32" ht="9" customHeight="1">
      <c r="A43" s="85" t="s">
        <v>24</v>
      </c>
      <c r="B43" s="29" t="s">
        <v>95</v>
      </c>
      <c r="C43" s="29" t="s">
        <v>95</v>
      </c>
      <c r="D43" s="29"/>
      <c r="E43" s="29" t="s">
        <v>95</v>
      </c>
      <c r="F43" s="29" t="s">
        <v>95</v>
      </c>
      <c r="G43" s="29"/>
      <c r="H43" s="29" t="s">
        <v>95</v>
      </c>
      <c r="I43" s="29" t="s">
        <v>95</v>
      </c>
      <c r="J43" s="29"/>
      <c r="K43" s="29">
        <v>2</v>
      </c>
      <c r="L43" s="29">
        <v>30</v>
      </c>
      <c r="M43" s="32"/>
      <c r="N43" s="31"/>
      <c r="O43" s="31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9" customHeight="1">
      <c r="A44" s="85" t="s">
        <v>25</v>
      </c>
      <c r="B44" s="29">
        <v>1</v>
      </c>
      <c r="C44" s="29">
        <v>10</v>
      </c>
      <c r="D44" s="29"/>
      <c r="E44" s="29">
        <v>1</v>
      </c>
      <c r="F44" s="29">
        <v>10</v>
      </c>
      <c r="G44" s="29"/>
      <c r="H44" s="29">
        <v>1</v>
      </c>
      <c r="I44" s="29">
        <v>10</v>
      </c>
      <c r="J44" s="29"/>
      <c r="K44" s="29">
        <v>9</v>
      </c>
      <c r="L44" s="29">
        <v>260</v>
      </c>
      <c r="M44" s="31"/>
      <c r="N44" s="32"/>
      <c r="O44" s="31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9" customHeight="1">
      <c r="A45" s="85" t="s">
        <v>26</v>
      </c>
      <c r="B45" s="29">
        <v>1</v>
      </c>
      <c r="C45" s="29">
        <v>30</v>
      </c>
      <c r="D45" s="29"/>
      <c r="E45" s="29" t="s">
        <v>95</v>
      </c>
      <c r="F45" s="29" t="s">
        <v>95</v>
      </c>
      <c r="G45" s="29"/>
      <c r="H45" s="29">
        <v>2</v>
      </c>
      <c r="I45" s="29">
        <v>70</v>
      </c>
      <c r="J45" s="29"/>
      <c r="K45" s="29">
        <v>6</v>
      </c>
      <c r="L45" s="29">
        <v>168</v>
      </c>
      <c r="M45" s="31"/>
      <c r="N45" s="32"/>
      <c r="O45" s="3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9" customHeight="1">
      <c r="A46" s="85" t="s">
        <v>27</v>
      </c>
      <c r="B46" s="29" t="s">
        <v>95</v>
      </c>
      <c r="C46" s="29" t="s">
        <v>95</v>
      </c>
      <c r="D46" s="29"/>
      <c r="E46" s="29" t="s">
        <v>95</v>
      </c>
      <c r="F46" s="29" t="s">
        <v>95</v>
      </c>
      <c r="G46" s="29"/>
      <c r="H46" s="29">
        <v>1</v>
      </c>
      <c r="I46" s="29">
        <v>120</v>
      </c>
      <c r="J46" s="29"/>
      <c r="K46" s="29">
        <v>1</v>
      </c>
      <c r="L46" s="29">
        <v>120</v>
      </c>
      <c r="M46" s="32"/>
      <c r="N46" s="32"/>
      <c r="O46" s="3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9" customHeight="1">
      <c r="A47" s="130" t="s">
        <v>28</v>
      </c>
      <c r="B47" s="29" t="s">
        <v>96</v>
      </c>
      <c r="C47" s="29" t="s">
        <v>96</v>
      </c>
      <c r="D47" s="29"/>
      <c r="E47" s="29" t="s">
        <v>96</v>
      </c>
      <c r="F47" s="29" t="s">
        <v>96</v>
      </c>
      <c r="G47" s="29"/>
      <c r="H47" s="29" t="s">
        <v>96</v>
      </c>
      <c r="I47" s="29" t="s">
        <v>96</v>
      </c>
      <c r="J47" s="29"/>
      <c r="K47" s="29" t="s">
        <v>96</v>
      </c>
      <c r="L47" s="29" t="s">
        <v>96</v>
      </c>
      <c r="M47" s="31"/>
      <c r="N47" s="32"/>
      <c r="O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9" customHeight="1">
      <c r="A48" s="85" t="s">
        <v>29</v>
      </c>
      <c r="B48" s="29" t="s">
        <v>95</v>
      </c>
      <c r="C48" s="29" t="s">
        <v>95</v>
      </c>
      <c r="D48" s="29"/>
      <c r="E48" s="29" t="s">
        <v>95</v>
      </c>
      <c r="F48" s="29" t="s">
        <v>95</v>
      </c>
      <c r="G48" s="29"/>
      <c r="H48" s="29">
        <v>4</v>
      </c>
      <c r="I48" s="29">
        <v>144</v>
      </c>
      <c r="J48" s="29"/>
      <c r="K48" s="29">
        <v>6</v>
      </c>
      <c r="L48" s="29">
        <v>219</v>
      </c>
      <c r="M48" s="32"/>
      <c r="N48" s="32"/>
      <c r="O48" s="32"/>
      <c r="Q48" s="97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9" customHeight="1">
      <c r="A49" s="130" t="s">
        <v>120</v>
      </c>
      <c r="B49" s="29" t="s">
        <v>96</v>
      </c>
      <c r="C49" s="29" t="s">
        <v>96</v>
      </c>
      <c r="D49" s="29"/>
      <c r="E49" s="29" t="s">
        <v>96</v>
      </c>
      <c r="F49" s="29" t="s">
        <v>96</v>
      </c>
      <c r="G49" s="29"/>
      <c r="H49" s="29" t="s">
        <v>96</v>
      </c>
      <c r="I49" s="29" t="s">
        <v>96</v>
      </c>
      <c r="J49" s="29"/>
      <c r="K49" s="29" t="s">
        <v>96</v>
      </c>
      <c r="L49" s="29" t="s">
        <v>96</v>
      </c>
      <c r="M49" s="32"/>
      <c r="N49" s="32"/>
      <c r="O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9" customHeight="1">
      <c r="A50" s="85" t="s">
        <v>31</v>
      </c>
      <c r="B50" s="29" t="s">
        <v>95</v>
      </c>
      <c r="C50" s="29" t="s">
        <v>95</v>
      </c>
      <c r="D50" s="29"/>
      <c r="E50" s="29" t="s">
        <v>95</v>
      </c>
      <c r="F50" s="29" t="s">
        <v>95</v>
      </c>
      <c r="G50" s="29"/>
      <c r="H50" s="29">
        <v>1</v>
      </c>
      <c r="I50" s="29">
        <v>80</v>
      </c>
      <c r="J50" s="29"/>
      <c r="K50" s="29">
        <v>1</v>
      </c>
      <c r="L50" s="29">
        <v>80</v>
      </c>
      <c r="M50" s="31"/>
      <c r="N50" s="32"/>
      <c r="O50" s="31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9" customHeight="1">
      <c r="A51" s="85" t="s">
        <v>32</v>
      </c>
      <c r="B51" s="29" t="s">
        <v>95</v>
      </c>
      <c r="C51" s="29" t="s">
        <v>95</v>
      </c>
      <c r="D51" s="29"/>
      <c r="E51" s="29" t="s">
        <v>95</v>
      </c>
      <c r="F51" s="29" t="s">
        <v>95</v>
      </c>
      <c r="G51" s="29"/>
      <c r="H51" s="29" t="s">
        <v>95</v>
      </c>
      <c r="I51" s="29" t="s">
        <v>95</v>
      </c>
      <c r="J51" s="29"/>
      <c r="K51" s="29">
        <v>1</v>
      </c>
      <c r="L51" s="29">
        <v>20</v>
      </c>
      <c r="M51" s="32"/>
      <c r="N51" s="31"/>
      <c r="O51" s="31"/>
      <c r="R51" s="30" t="s">
        <v>95</v>
      </c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9" customHeight="1">
      <c r="A52" s="130" t="s">
        <v>121</v>
      </c>
      <c r="B52" s="29" t="s">
        <v>95</v>
      </c>
      <c r="C52" s="29" t="s">
        <v>95</v>
      </c>
      <c r="D52" s="29"/>
      <c r="E52" s="29" t="s">
        <v>96</v>
      </c>
      <c r="F52" s="29" t="s">
        <v>96</v>
      </c>
      <c r="G52" s="29"/>
      <c r="H52" s="29" t="s">
        <v>96</v>
      </c>
      <c r="I52" s="29" t="s">
        <v>96</v>
      </c>
      <c r="J52" s="29"/>
      <c r="K52" s="29" t="s">
        <v>96</v>
      </c>
      <c r="L52" s="29" t="s">
        <v>96</v>
      </c>
      <c r="M52" s="32"/>
      <c r="N52" s="32"/>
      <c r="O52" s="32"/>
      <c r="Q52" s="97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9" customHeight="1">
      <c r="A53" s="85" t="s">
        <v>34</v>
      </c>
      <c r="B53" s="29" t="s">
        <v>95</v>
      </c>
      <c r="C53" s="29" t="s">
        <v>95</v>
      </c>
      <c r="D53" s="29"/>
      <c r="E53" s="29" t="s">
        <v>95</v>
      </c>
      <c r="F53" s="29" t="s">
        <v>95</v>
      </c>
      <c r="G53" s="29"/>
      <c r="H53" s="29">
        <v>2</v>
      </c>
      <c r="I53" s="29">
        <v>85</v>
      </c>
      <c r="J53" s="29"/>
      <c r="K53" s="29">
        <v>5</v>
      </c>
      <c r="L53" s="29">
        <v>280</v>
      </c>
      <c r="M53" s="32"/>
      <c r="N53" s="32"/>
      <c r="O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9" customHeight="1">
      <c r="A54" s="25" t="s">
        <v>50</v>
      </c>
      <c r="B54" s="33">
        <v>55</v>
      </c>
      <c r="C54" s="33">
        <v>786</v>
      </c>
      <c r="D54" s="33"/>
      <c r="E54" s="33">
        <v>99</v>
      </c>
      <c r="F54" s="33">
        <v>2976</v>
      </c>
      <c r="G54" s="33">
        <v>0</v>
      </c>
      <c r="H54" s="33">
        <v>209</v>
      </c>
      <c r="I54" s="33">
        <v>8090</v>
      </c>
      <c r="J54" s="33">
        <v>0</v>
      </c>
      <c r="K54" s="33">
        <f>SUM(K34:K53)</f>
        <v>443</v>
      </c>
      <c r="L54" s="33">
        <f>SUM(L34:L53)</f>
        <v>13994</v>
      </c>
      <c r="M54" s="33"/>
      <c r="N54" s="33"/>
      <c r="O54" s="33"/>
      <c r="Q54" s="97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9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6"/>
      <c r="N55" s="26"/>
      <c r="O55" s="26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9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9" customHeight="1">
      <c r="A57" s="135" t="s">
        <v>123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70"/>
      <c r="N57" s="70"/>
      <c r="O57" s="70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9" customHeight="1">
      <c r="A58" s="1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9" customHeight="1">
      <c r="A59" s="1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8:32" ht="9" customHeight="1"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8:32" ht="9" customHeight="1"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8:32" ht="9" customHeight="1"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8:32" ht="9" customHeight="1"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8:32" ht="9" customHeight="1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8:32" ht="9" customHeight="1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8:32" ht="9" customHeight="1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8:32" ht="9" customHeight="1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8:32" ht="9" customHeight="1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8:32" ht="9" customHeight="1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</sheetData>
  <mergeCells count="14">
    <mergeCell ref="B30:L30"/>
    <mergeCell ref="E31:F31"/>
    <mergeCell ref="H31:I31"/>
    <mergeCell ref="K31:L31"/>
    <mergeCell ref="N31:O31"/>
    <mergeCell ref="B5:C5"/>
    <mergeCell ref="N5:O5"/>
    <mergeCell ref="A4:A6"/>
    <mergeCell ref="A30:A32"/>
    <mergeCell ref="B31:C31"/>
    <mergeCell ref="B4:L4"/>
    <mergeCell ref="E5:F5"/>
    <mergeCell ref="H5:I5"/>
    <mergeCell ref="K5:L5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65"/>
  <sheetViews>
    <sheetView workbookViewId="0" topLeftCell="M34">
      <selection activeCell="V35" sqref="V35:V36"/>
    </sheetView>
  </sheetViews>
  <sheetFormatPr defaultColWidth="9.140625" defaultRowHeight="9" customHeight="1"/>
  <cols>
    <col min="1" max="12" width="8.8515625" style="24" hidden="1" customWidth="1"/>
    <col min="13" max="13" width="12.57421875" style="24" customWidth="1"/>
    <col min="14" max="16" width="6.00390625" style="24" customWidth="1"/>
    <col min="17" max="17" width="6.421875" style="24" customWidth="1"/>
    <col min="18" max="18" width="5.28125" style="24" customWidth="1"/>
    <col min="19" max="19" width="0.85546875" style="24" customWidth="1"/>
    <col min="20" max="20" width="6.140625" style="24" customWidth="1"/>
    <col min="21" max="21" width="6.7109375" style="24" customWidth="1"/>
    <col min="22" max="22" width="6.57421875" style="24" customWidth="1"/>
    <col min="23" max="23" width="8.00390625" style="24" customWidth="1"/>
    <col min="24" max="24" width="5.8515625" style="24" customWidth="1"/>
    <col min="25" max="16384" width="8.8515625" style="24" customWidth="1"/>
  </cols>
  <sheetData>
    <row r="2" spans="13:24" ht="24" customHeight="1">
      <c r="M2" s="51" t="s">
        <v>90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3:24" ht="5.25" customHeight="1"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3:24" s="34" customFormat="1" ht="12.75" customHeight="1">
      <c r="M4" s="147" t="s">
        <v>78</v>
      </c>
      <c r="N4" s="145" t="s">
        <v>12</v>
      </c>
      <c r="O4" s="145"/>
      <c r="P4" s="145"/>
      <c r="Q4" s="145"/>
      <c r="R4" s="145"/>
      <c r="S4" s="39"/>
      <c r="T4" s="145" t="s">
        <v>47</v>
      </c>
      <c r="U4" s="155"/>
      <c r="V4" s="155"/>
      <c r="W4" s="155"/>
      <c r="X4" s="155"/>
    </row>
    <row r="5" spans="13:24" s="35" customFormat="1" ht="58.5" customHeight="1">
      <c r="M5" s="149"/>
      <c r="N5" s="18" t="s">
        <v>13</v>
      </c>
      <c r="O5" s="18" t="s">
        <v>14</v>
      </c>
      <c r="P5" s="18" t="s">
        <v>15</v>
      </c>
      <c r="Q5" s="18" t="s">
        <v>131</v>
      </c>
      <c r="R5" s="18" t="s">
        <v>4</v>
      </c>
      <c r="S5" s="18"/>
      <c r="T5" s="18" t="s">
        <v>135</v>
      </c>
      <c r="U5" s="18" t="s">
        <v>36</v>
      </c>
      <c r="V5" s="18" t="s">
        <v>37</v>
      </c>
      <c r="W5" s="18" t="s">
        <v>130</v>
      </c>
      <c r="X5" s="18" t="s">
        <v>4</v>
      </c>
    </row>
    <row r="6" spans="13:24" s="35" customFormat="1" ht="7.5" customHeight="1">
      <c r="M6" s="12"/>
      <c r="N6" s="12"/>
      <c r="O6" s="12"/>
      <c r="P6" s="12"/>
      <c r="Q6" s="12"/>
      <c r="R6" s="12"/>
      <c r="S6" s="12"/>
      <c r="T6" s="17"/>
      <c r="U6" s="17"/>
      <c r="V6" s="17"/>
      <c r="W6" s="17"/>
      <c r="X6" s="12"/>
    </row>
    <row r="7" spans="2:24" ht="9" customHeight="1">
      <c r="B7" s="1" t="e">
        <f>+#REF!-'[1]Tabella 8 e 9'!B6</f>
        <v>#REF!</v>
      </c>
      <c r="C7" s="1" t="e">
        <f>+#REF!-'[1]Tabella 8 e 9'!C6</f>
        <v>#REF!</v>
      </c>
      <c r="D7" s="1" t="e">
        <f>+#REF!-'[1]Tabella 8 e 9'!D6</f>
        <v>#REF!</v>
      </c>
      <c r="E7" s="1" t="e">
        <f>+#REF!-'[1]Tabella 8 e 9'!E6</f>
        <v>#REF!</v>
      </c>
      <c r="F7" s="1" t="e">
        <f>+#REF!-'[1]Tabella 8 e 9'!F6</f>
        <v>#REF!</v>
      </c>
      <c r="G7" s="1" t="e">
        <f>+#REF!-'[1]Tabella 8 e 9'!G6</f>
        <v>#REF!</v>
      </c>
      <c r="H7" s="1" t="e">
        <f>+#REF!-'[1]Tabella 8 e 9'!H6</f>
        <v>#REF!</v>
      </c>
      <c r="I7" s="1" t="e">
        <f>+#REF!-'[1]Tabella 8 e 9'!I6</f>
        <v>#REF!</v>
      </c>
      <c r="J7" s="1" t="e">
        <f>+#REF!-'[1]Tabella 8 e 9'!J6</f>
        <v>#REF!</v>
      </c>
      <c r="K7" s="1" t="e">
        <f>+#REF!-'[1]Tabella 8 e 9'!K6</f>
        <v>#REF!</v>
      </c>
      <c r="L7" s="1" t="e">
        <f>+#REF!-'[1]Tabella 8 e 9'!L6</f>
        <v>#REF!</v>
      </c>
      <c r="M7" s="85" t="s">
        <v>19</v>
      </c>
      <c r="N7" s="37">
        <v>7</v>
      </c>
      <c r="O7" s="30" t="s">
        <v>95</v>
      </c>
      <c r="P7" s="37">
        <v>3</v>
      </c>
      <c r="Q7" s="37">
        <v>8</v>
      </c>
      <c r="R7" s="37">
        <v>2</v>
      </c>
      <c r="S7" s="37"/>
      <c r="T7" s="37">
        <v>16</v>
      </c>
      <c r="U7" s="37">
        <v>1</v>
      </c>
      <c r="V7" s="37">
        <v>14</v>
      </c>
      <c r="W7" s="37">
        <v>10</v>
      </c>
      <c r="X7" s="37">
        <v>10</v>
      </c>
    </row>
    <row r="8" spans="2:24" ht="9" customHeight="1">
      <c r="B8" s="1" t="e">
        <f>+#REF!-'[1]Tabella 8 e 9'!B7</f>
        <v>#REF!</v>
      </c>
      <c r="C8" s="1" t="e">
        <f>+#REF!-'[1]Tabella 8 e 9'!C7</f>
        <v>#REF!</v>
      </c>
      <c r="D8" s="1" t="e">
        <f>+#REF!-'[1]Tabella 8 e 9'!D7</f>
        <v>#REF!</v>
      </c>
      <c r="E8" s="1" t="e">
        <f>+#REF!-'[1]Tabella 8 e 9'!E7</f>
        <v>#REF!</v>
      </c>
      <c r="F8" s="1" t="e">
        <f>+#REF!-'[1]Tabella 8 e 9'!F7</f>
        <v>#REF!</v>
      </c>
      <c r="G8" s="1" t="e">
        <f>+#REF!-'[1]Tabella 8 e 9'!G7</f>
        <v>#REF!</v>
      </c>
      <c r="H8" s="1" t="e">
        <f>+#REF!-'[1]Tabella 8 e 9'!H7</f>
        <v>#REF!</v>
      </c>
      <c r="I8" s="1" t="e">
        <f>+#REF!-'[1]Tabella 8 e 9'!I7</f>
        <v>#REF!</v>
      </c>
      <c r="J8" s="1" t="e">
        <f>+#REF!-'[1]Tabella 8 e 9'!J7</f>
        <v>#REF!</v>
      </c>
      <c r="K8" s="1" t="e">
        <f>+#REF!-'[1]Tabella 8 e 9'!K7</f>
        <v>#REF!</v>
      </c>
      <c r="L8" s="1" t="e">
        <f>+#REF!-'[1]Tabella 8 e 9'!L7</f>
        <v>#REF!</v>
      </c>
      <c r="M8" s="85" t="s">
        <v>35</v>
      </c>
      <c r="N8" s="30" t="s">
        <v>95</v>
      </c>
      <c r="O8" s="30" t="s">
        <v>95</v>
      </c>
      <c r="P8" s="30" t="s">
        <v>95</v>
      </c>
      <c r="Q8" s="30" t="s">
        <v>95</v>
      </c>
      <c r="R8" s="30" t="s">
        <v>95</v>
      </c>
      <c r="S8" s="36"/>
      <c r="T8" s="30" t="s">
        <v>95</v>
      </c>
      <c r="U8" s="30" t="s">
        <v>95</v>
      </c>
      <c r="V8" s="30" t="s">
        <v>95</v>
      </c>
      <c r="W8" s="30" t="s">
        <v>95</v>
      </c>
      <c r="X8" s="30" t="s">
        <v>95</v>
      </c>
    </row>
    <row r="9" spans="2:24" ht="9" customHeight="1">
      <c r="B9" s="1" t="e">
        <f>+#REF!-'[1]Tabella 8 e 9'!B8</f>
        <v>#REF!</v>
      </c>
      <c r="C9" s="1" t="e">
        <f>+#REF!-'[1]Tabella 8 e 9'!C8</f>
        <v>#REF!</v>
      </c>
      <c r="D9" s="1" t="e">
        <f>+#REF!-'[1]Tabella 8 e 9'!D8</f>
        <v>#REF!</v>
      </c>
      <c r="E9" s="1" t="e">
        <f>+#REF!-'[1]Tabella 8 e 9'!E8</f>
        <v>#REF!</v>
      </c>
      <c r="F9" s="1" t="e">
        <f>+#REF!-'[1]Tabella 8 e 9'!F8</f>
        <v>#REF!</v>
      </c>
      <c r="G9" s="1" t="e">
        <f>+#REF!-'[1]Tabella 8 e 9'!G8</f>
        <v>#REF!</v>
      </c>
      <c r="H9" s="1" t="e">
        <f>+#REF!-'[1]Tabella 8 e 9'!H8</f>
        <v>#REF!</v>
      </c>
      <c r="I9" s="1" t="e">
        <f>+#REF!-'[1]Tabella 8 e 9'!I8</f>
        <v>#REF!</v>
      </c>
      <c r="J9" s="1" t="e">
        <f>+#REF!-'[1]Tabella 8 e 9'!J8</f>
        <v>#REF!</v>
      </c>
      <c r="K9" s="1" t="e">
        <f>+#REF!-'[1]Tabella 8 e 9'!K8</f>
        <v>#REF!</v>
      </c>
      <c r="L9" s="1" t="e">
        <f>+#REF!-'[1]Tabella 8 e 9'!L8</f>
        <v>#REF!</v>
      </c>
      <c r="M9" s="85" t="s">
        <v>20</v>
      </c>
      <c r="N9" s="37">
        <v>8</v>
      </c>
      <c r="O9" s="37">
        <v>2</v>
      </c>
      <c r="P9" s="37">
        <v>3</v>
      </c>
      <c r="Q9" s="37">
        <v>10</v>
      </c>
      <c r="R9" s="37">
        <v>3</v>
      </c>
      <c r="S9" s="37"/>
      <c r="T9" s="37">
        <v>17</v>
      </c>
      <c r="U9" s="37">
        <v>16</v>
      </c>
      <c r="V9" s="37">
        <v>11</v>
      </c>
      <c r="W9" s="37">
        <v>2</v>
      </c>
      <c r="X9" s="37">
        <v>61</v>
      </c>
    </row>
    <row r="10" spans="2:24" ht="9" customHeight="1">
      <c r="B10" s="1" t="e">
        <f>+#REF!-'[1]Tabella 8 e 9'!B9</f>
        <v>#REF!</v>
      </c>
      <c r="C10" s="1" t="e">
        <f>+#REF!-'[1]Tabella 8 e 9'!C9</f>
        <v>#REF!</v>
      </c>
      <c r="D10" s="1" t="e">
        <f>+#REF!-'[1]Tabella 8 e 9'!D9</f>
        <v>#REF!</v>
      </c>
      <c r="E10" s="1" t="e">
        <f>+#REF!-'[1]Tabella 8 e 9'!E9</f>
        <v>#REF!</v>
      </c>
      <c r="F10" s="1" t="e">
        <f>+#REF!-'[1]Tabella 8 e 9'!F9</f>
        <v>#REF!</v>
      </c>
      <c r="G10" s="1" t="e">
        <f>+#REF!-'[1]Tabella 8 e 9'!G9</f>
        <v>#REF!</v>
      </c>
      <c r="H10" s="1" t="e">
        <f>+#REF!-'[1]Tabella 8 e 9'!H9</f>
        <v>#REF!</v>
      </c>
      <c r="I10" s="1" t="e">
        <f>+#REF!-'[1]Tabella 8 e 9'!I9</f>
        <v>#REF!</v>
      </c>
      <c r="J10" s="1" t="e">
        <f>+#REF!-'[1]Tabella 8 e 9'!J9</f>
        <v>#REF!</v>
      </c>
      <c r="K10" s="1" t="e">
        <f>+#REF!-'[1]Tabella 8 e 9'!K9</f>
        <v>#REF!</v>
      </c>
      <c r="L10" s="1" t="e">
        <f>+#REF!-'[1]Tabella 8 e 9'!L9</f>
        <v>#REF!</v>
      </c>
      <c r="M10" s="100" t="s">
        <v>48</v>
      </c>
      <c r="N10" s="37">
        <v>1</v>
      </c>
      <c r="O10" s="30" t="s">
        <v>95</v>
      </c>
      <c r="P10" s="38">
        <v>3</v>
      </c>
      <c r="Q10" s="37">
        <v>3</v>
      </c>
      <c r="R10" s="37">
        <v>2</v>
      </c>
      <c r="S10" s="37"/>
      <c r="T10" s="37">
        <v>6</v>
      </c>
      <c r="U10" s="38">
        <v>1</v>
      </c>
      <c r="V10" s="37">
        <v>2</v>
      </c>
      <c r="W10" s="38">
        <v>4</v>
      </c>
      <c r="X10" s="37">
        <v>2</v>
      </c>
    </row>
    <row r="11" spans="2:24" ht="9" customHeight="1">
      <c r="B11" s="1" t="e">
        <f>+#REF!-'[1]Tabella 8 e 9'!B10</f>
        <v>#REF!</v>
      </c>
      <c r="C11" s="1" t="e">
        <f>+#REF!-'[1]Tabella 8 e 9'!C10</f>
        <v>#REF!</v>
      </c>
      <c r="D11" s="1" t="e">
        <f>+#REF!-'[1]Tabella 8 e 9'!D10</f>
        <v>#REF!</v>
      </c>
      <c r="E11" s="1" t="e">
        <f>+#REF!-'[1]Tabella 8 e 9'!E10</f>
        <v>#REF!</v>
      </c>
      <c r="F11" s="1" t="e">
        <f>+#REF!-'[1]Tabella 8 e 9'!F10</f>
        <v>#REF!</v>
      </c>
      <c r="G11" s="1" t="e">
        <f>+#REF!-'[1]Tabella 8 e 9'!G10</f>
        <v>#REF!</v>
      </c>
      <c r="H11" s="1" t="e">
        <f>+#REF!-'[1]Tabella 8 e 9'!H10</f>
        <v>#REF!</v>
      </c>
      <c r="I11" s="1" t="e">
        <f>+#REF!-'[1]Tabella 8 e 9'!I10</f>
        <v>#REF!</v>
      </c>
      <c r="J11" s="1" t="e">
        <f>+#REF!-'[1]Tabella 8 e 9'!J10</f>
        <v>#REF!</v>
      </c>
      <c r="K11" s="1" t="e">
        <f>+#REF!-'[1]Tabella 8 e 9'!K10</f>
        <v>#REF!</v>
      </c>
      <c r="L11" s="1" t="e">
        <f>+#REF!-'[1]Tabella 8 e 9'!L10</f>
        <v>#REF!</v>
      </c>
      <c r="M11" s="100" t="s">
        <v>22</v>
      </c>
      <c r="N11" s="37">
        <v>1</v>
      </c>
      <c r="O11" s="30" t="s">
        <v>95</v>
      </c>
      <c r="P11" s="30" t="s">
        <v>95</v>
      </c>
      <c r="Q11" s="37">
        <v>2</v>
      </c>
      <c r="R11" s="30" t="s">
        <v>95</v>
      </c>
      <c r="S11" s="37"/>
      <c r="T11" s="37">
        <v>22</v>
      </c>
      <c r="U11" s="38">
        <v>1</v>
      </c>
      <c r="V11" s="30" t="s">
        <v>95</v>
      </c>
      <c r="W11" s="30" t="s">
        <v>95</v>
      </c>
      <c r="X11" s="37">
        <v>3</v>
      </c>
    </row>
    <row r="12" spans="2:24" ht="9" customHeight="1">
      <c r="B12" s="1" t="e">
        <f>+#REF!-'[1]Tabella 8 e 9'!B11</f>
        <v>#REF!</v>
      </c>
      <c r="C12" s="1" t="e">
        <f>+#REF!-'[1]Tabella 8 e 9'!C11</f>
        <v>#REF!</v>
      </c>
      <c r="D12" s="1" t="e">
        <f>+#REF!-'[1]Tabella 8 e 9'!D11</f>
        <v>#REF!</v>
      </c>
      <c r="E12" s="1" t="e">
        <f>+#REF!-'[1]Tabella 8 e 9'!E11</f>
        <v>#REF!</v>
      </c>
      <c r="F12" s="1" t="e">
        <f>+#REF!-'[1]Tabella 8 e 9'!F11</f>
        <v>#REF!</v>
      </c>
      <c r="G12" s="1" t="e">
        <f>+#REF!-'[1]Tabella 8 e 9'!G11</f>
        <v>#REF!</v>
      </c>
      <c r="H12" s="1" t="e">
        <f>+#REF!-'[1]Tabella 8 e 9'!H11</f>
        <v>#REF!</v>
      </c>
      <c r="I12" s="1" t="e">
        <f>+#REF!-'[1]Tabella 8 e 9'!I11</f>
        <v>#REF!</v>
      </c>
      <c r="J12" s="1" t="e">
        <f>+#REF!-'[1]Tabella 8 e 9'!J11</f>
        <v>#REF!</v>
      </c>
      <c r="K12" s="1" t="e">
        <f>+#REF!-'[1]Tabella 8 e 9'!K11</f>
        <v>#REF!</v>
      </c>
      <c r="L12" s="1" t="e">
        <f>+#REF!-'[1]Tabella 8 e 9'!L11</f>
        <v>#REF!</v>
      </c>
      <c r="M12" s="100" t="s">
        <v>51</v>
      </c>
      <c r="N12" s="37">
        <v>5</v>
      </c>
      <c r="O12" s="38">
        <v>3</v>
      </c>
      <c r="P12" s="37">
        <v>2</v>
      </c>
      <c r="Q12" s="37">
        <v>5</v>
      </c>
      <c r="R12" s="37">
        <v>3</v>
      </c>
      <c r="S12" s="37"/>
      <c r="T12" s="37">
        <v>19</v>
      </c>
      <c r="U12" s="38">
        <v>4</v>
      </c>
      <c r="V12" s="37">
        <v>4</v>
      </c>
      <c r="W12" s="37">
        <v>12</v>
      </c>
      <c r="X12" s="37">
        <v>33</v>
      </c>
    </row>
    <row r="13" spans="2:24" ht="9" customHeight="1">
      <c r="B13" s="1" t="e">
        <f>+#REF!-'[1]Tabella 8 e 9'!B12</f>
        <v>#REF!</v>
      </c>
      <c r="C13" s="1" t="e">
        <f>+#REF!-'[1]Tabella 8 e 9'!C12</f>
        <v>#REF!</v>
      </c>
      <c r="D13" s="1" t="e">
        <f>+#REF!-'[1]Tabella 8 e 9'!D12</f>
        <v>#REF!</v>
      </c>
      <c r="E13" s="1" t="e">
        <f>+#REF!-'[1]Tabella 8 e 9'!E12</f>
        <v>#REF!</v>
      </c>
      <c r="F13" s="1" t="e">
        <f>+#REF!-'[1]Tabella 8 e 9'!F12</f>
        <v>#REF!</v>
      </c>
      <c r="G13" s="1" t="e">
        <f>+#REF!-'[1]Tabella 8 e 9'!G12</f>
        <v>#REF!</v>
      </c>
      <c r="H13" s="1" t="e">
        <f>+#REF!-'[1]Tabella 8 e 9'!H12</f>
        <v>#REF!</v>
      </c>
      <c r="I13" s="1" t="e">
        <f>+#REF!-'[1]Tabella 8 e 9'!I12</f>
        <v>#REF!</v>
      </c>
      <c r="J13" s="1" t="e">
        <f>+#REF!-'[1]Tabella 8 e 9'!J12</f>
        <v>#REF!</v>
      </c>
      <c r="K13" s="1" t="e">
        <f>+#REF!-'[1]Tabella 8 e 9'!K12</f>
        <v>#REF!</v>
      </c>
      <c r="L13" s="1" t="e">
        <f>+#REF!-'[1]Tabella 8 e 9'!L12</f>
        <v>#REF!</v>
      </c>
      <c r="M13" s="100" t="s">
        <v>21</v>
      </c>
      <c r="N13" s="37">
        <v>2</v>
      </c>
      <c r="O13" s="38">
        <v>1</v>
      </c>
      <c r="P13" s="37">
        <v>1</v>
      </c>
      <c r="Q13" s="37">
        <v>4</v>
      </c>
      <c r="R13" s="37">
        <v>2</v>
      </c>
      <c r="S13" s="37"/>
      <c r="T13" s="37">
        <v>5</v>
      </c>
      <c r="U13" s="37">
        <v>4</v>
      </c>
      <c r="V13" s="37">
        <v>7</v>
      </c>
      <c r="W13" s="38">
        <v>2</v>
      </c>
      <c r="X13" s="37">
        <v>2</v>
      </c>
    </row>
    <row r="14" spans="2:24" ht="9" customHeight="1">
      <c r="B14" s="1" t="e">
        <f>+#REF!-'[1]Tabella 8 e 9'!B13</f>
        <v>#REF!</v>
      </c>
      <c r="C14" s="1" t="e">
        <f>+#REF!-'[1]Tabella 8 e 9'!C13</f>
        <v>#REF!</v>
      </c>
      <c r="D14" s="1" t="e">
        <f>+#REF!-'[1]Tabella 8 e 9'!D13</f>
        <v>#REF!</v>
      </c>
      <c r="E14" s="1" t="e">
        <f>+#REF!-'[1]Tabella 8 e 9'!E13</f>
        <v>#REF!</v>
      </c>
      <c r="F14" s="1" t="e">
        <f>+#REF!-'[1]Tabella 8 e 9'!F13</f>
        <v>#REF!</v>
      </c>
      <c r="G14" s="1" t="e">
        <f>+#REF!-'[1]Tabella 8 e 9'!G13</f>
        <v>#REF!</v>
      </c>
      <c r="H14" s="1" t="e">
        <f>+#REF!-'[1]Tabella 8 e 9'!H13</f>
        <v>#REF!</v>
      </c>
      <c r="I14" s="1" t="e">
        <f>+#REF!-'[1]Tabella 8 e 9'!I13</f>
        <v>#REF!</v>
      </c>
      <c r="J14" s="1" t="e">
        <f>+#REF!-'[1]Tabella 8 e 9'!J13</f>
        <v>#REF!</v>
      </c>
      <c r="K14" s="1" t="e">
        <f>+#REF!-'[1]Tabella 8 e 9'!K13</f>
        <v>#REF!</v>
      </c>
      <c r="L14" s="1" t="e">
        <f>+#REF!-'[1]Tabella 8 e 9'!L13</f>
        <v>#REF!</v>
      </c>
      <c r="M14" s="100" t="s">
        <v>49</v>
      </c>
      <c r="N14" s="37">
        <v>8</v>
      </c>
      <c r="O14" s="37">
        <v>3</v>
      </c>
      <c r="P14" s="37">
        <v>2</v>
      </c>
      <c r="Q14" s="37">
        <v>8</v>
      </c>
      <c r="R14" s="37">
        <v>3</v>
      </c>
      <c r="S14" s="37"/>
      <c r="T14" s="37">
        <v>11</v>
      </c>
      <c r="U14" s="37">
        <v>7</v>
      </c>
      <c r="V14" s="37">
        <v>10</v>
      </c>
      <c r="W14" s="37">
        <v>2</v>
      </c>
      <c r="X14" s="37">
        <v>10</v>
      </c>
    </row>
    <row r="15" spans="2:24" ht="9" customHeight="1">
      <c r="B15" s="1" t="e">
        <f>+#REF!-'[1]Tabella 8 e 9'!B14</f>
        <v>#REF!</v>
      </c>
      <c r="C15" s="1" t="e">
        <f>+#REF!-'[1]Tabella 8 e 9'!C14</f>
        <v>#REF!</v>
      </c>
      <c r="D15" s="1" t="e">
        <f>+#REF!-'[1]Tabella 8 e 9'!D14</f>
        <v>#REF!</v>
      </c>
      <c r="E15" s="1" t="e">
        <f>+#REF!-'[1]Tabella 8 e 9'!E14</f>
        <v>#REF!</v>
      </c>
      <c r="F15" s="1" t="e">
        <f>+#REF!-'[1]Tabella 8 e 9'!F14</f>
        <v>#REF!</v>
      </c>
      <c r="G15" s="1" t="e">
        <f>+#REF!-'[1]Tabella 8 e 9'!G14</f>
        <v>#REF!</v>
      </c>
      <c r="H15" s="1" t="e">
        <f>+#REF!-'[1]Tabella 8 e 9'!H14</f>
        <v>#REF!</v>
      </c>
      <c r="I15" s="1" t="e">
        <f>+#REF!-'[1]Tabella 8 e 9'!I14</f>
        <v>#REF!</v>
      </c>
      <c r="J15" s="1" t="e">
        <f>+#REF!-'[1]Tabella 8 e 9'!J14</f>
        <v>#REF!</v>
      </c>
      <c r="K15" s="1" t="e">
        <f>+#REF!-'[1]Tabella 8 e 9'!K14</f>
        <v>#REF!</v>
      </c>
      <c r="L15" s="1" t="e">
        <f>+#REF!-'[1]Tabella 8 e 9'!L14</f>
        <v>#REF!</v>
      </c>
      <c r="M15" s="100" t="s">
        <v>23</v>
      </c>
      <c r="N15" s="37">
        <v>7</v>
      </c>
      <c r="O15" s="37">
        <v>1</v>
      </c>
      <c r="P15" s="37">
        <v>2</v>
      </c>
      <c r="Q15" s="37">
        <v>7</v>
      </c>
      <c r="R15" s="37">
        <v>3</v>
      </c>
      <c r="S15" s="37"/>
      <c r="T15" s="37">
        <v>84</v>
      </c>
      <c r="U15" s="37">
        <v>2</v>
      </c>
      <c r="V15" s="37">
        <v>20</v>
      </c>
      <c r="W15" s="37">
        <v>7</v>
      </c>
      <c r="X15" s="37">
        <v>5</v>
      </c>
    </row>
    <row r="16" spans="2:24" ht="9" customHeight="1">
      <c r="B16" s="1" t="e">
        <f>+#REF!-'[1]Tabella 8 e 9'!B15</f>
        <v>#REF!</v>
      </c>
      <c r="C16" s="1" t="e">
        <f>+#REF!-'[1]Tabella 8 e 9'!C15</f>
        <v>#REF!</v>
      </c>
      <c r="D16" s="1" t="e">
        <f>+#REF!-'[1]Tabella 8 e 9'!D15</f>
        <v>#REF!</v>
      </c>
      <c r="E16" s="1" t="e">
        <f>+#REF!-'[1]Tabella 8 e 9'!E15</f>
        <v>#REF!</v>
      </c>
      <c r="F16" s="1" t="e">
        <f>+#REF!-'[1]Tabella 8 e 9'!F15</f>
        <v>#REF!</v>
      </c>
      <c r="G16" s="1" t="e">
        <f>+#REF!-'[1]Tabella 8 e 9'!G15</f>
        <v>#REF!</v>
      </c>
      <c r="H16" s="1" t="e">
        <f>+#REF!-'[1]Tabella 8 e 9'!H15</f>
        <v>#REF!</v>
      </c>
      <c r="I16" s="1" t="e">
        <f>+#REF!-'[1]Tabella 8 e 9'!I15</f>
        <v>#REF!</v>
      </c>
      <c r="J16" s="1" t="e">
        <f>+#REF!-'[1]Tabella 8 e 9'!J15</f>
        <v>#REF!</v>
      </c>
      <c r="K16" s="1" t="e">
        <f>+#REF!-'[1]Tabella 8 e 9'!K15</f>
        <v>#REF!</v>
      </c>
      <c r="L16" s="1" t="e">
        <f>+#REF!-'[1]Tabella 8 e 9'!L15</f>
        <v>#REF!</v>
      </c>
      <c r="M16" s="85" t="s">
        <v>24</v>
      </c>
      <c r="N16" s="37">
        <v>1</v>
      </c>
      <c r="O16" s="30" t="s">
        <v>95</v>
      </c>
      <c r="P16" s="30" t="s">
        <v>95</v>
      </c>
      <c r="Q16" s="38">
        <v>1</v>
      </c>
      <c r="R16" s="38">
        <v>1</v>
      </c>
      <c r="S16" s="38"/>
      <c r="T16" s="38">
        <v>8</v>
      </c>
      <c r="U16" s="38">
        <v>10</v>
      </c>
      <c r="V16" s="37">
        <v>32</v>
      </c>
      <c r="W16" s="38">
        <v>12</v>
      </c>
      <c r="X16" s="37">
        <v>12</v>
      </c>
    </row>
    <row r="17" spans="2:24" ht="9" customHeight="1">
      <c r="B17" s="1" t="e">
        <f>+#REF!-'[1]Tabella 8 e 9'!B16</f>
        <v>#REF!</v>
      </c>
      <c r="C17" s="1" t="e">
        <f>+#REF!-'[1]Tabella 8 e 9'!C16</f>
        <v>#REF!</v>
      </c>
      <c r="D17" s="1" t="e">
        <f>+#REF!-'[1]Tabella 8 e 9'!D16</f>
        <v>#REF!</v>
      </c>
      <c r="E17" s="1" t="e">
        <f>+#REF!-'[1]Tabella 8 e 9'!E16</f>
        <v>#REF!</v>
      </c>
      <c r="F17" s="1" t="e">
        <f>+#REF!-'[1]Tabella 8 e 9'!F16</f>
        <v>#REF!</v>
      </c>
      <c r="G17" s="1" t="e">
        <f>+#REF!-'[1]Tabella 8 e 9'!G16</f>
        <v>#REF!</v>
      </c>
      <c r="H17" s="1" t="e">
        <f>+#REF!-'[1]Tabella 8 e 9'!H16</f>
        <v>#REF!</v>
      </c>
      <c r="I17" s="1" t="e">
        <f>+#REF!-'[1]Tabella 8 e 9'!I16</f>
        <v>#REF!</v>
      </c>
      <c r="J17" s="1" t="e">
        <f>+#REF!-'[1]Tabella 8 e 9'!J16</f>
        <v>#REF!</v>
      </c>
      <c r="K17" s="1" t="e">
        <f>+#REF!-'[1]Tabella 8 e 9'!K16</f>
        <v>#REF!</v>
      </c>
      <c r="L17" s="1" t="e">
        <f>+#REF!-'[1]Tabella 8 e 9'!L16</f>
        <v>#REF!</v>
      </c>
      <c r="M17" s="85" t="s">
        <v>25</v>
      </c>
      <c r="N17" s="37">
        <v>4</v>
      </c>
      <c r="O17" s="30" t="s">
        <v>95</v>
      </c>
      <c r="P17" s="30" t="s">
        <v>95</v>
      </c>
      <c r="Q17" s="37">
        <v>4</v>
      </c>
      <c r="R17" s="37">
        <v>1</v>
      </c>
      <c r="S17" s="37"/>
      <c r="T17" s="37">
        <v>11</v>
      </c>
      <c r="U17" s="37">
        <v>9</v>
      </c>
      <c r="V17" s="37">
        <v>14</v>
      </c>
      <c r="W17" s="38">
        <v>6</v>
      </c>
      <c r="X17" s="30" t="s">
        <v>95</v>
      </c>
    </row>
    <row r="18" spans="2:24" ht="9" customHeight="1">
      <c r="B18" s="1" t="e">
        <f>+#REF!-'[1]Tabella 8 e 9'!B17</f>
        <v>#REF!</v>
      </c>
      <c r="C18" s="1" t="e">
        <f>+#REF!-'[1]Tabella 8 e 9'!C17</f>
        <v>#REF!</v>
      </c>
      <c r="D18" s="1" t="e">
        <f>+#REF!-'[1]Tabella 8 e 9'!D17</f>
        <v>#REF!</v>
      </c>
      <c r="E18" s="1" t="e">
        <f>+#REF!-'[1]Tabella 8 e 9'!E17</f>
        <v>#REF!</v>
      </c>
      <c r="F18" s="1" t="e">
        <f>+#REF!-'[1]Tabella 8 e 9'!F17</f>
        <v>#REF!</v>
      </c>
      <c r="G18" s="1" t="e">
        <f>+#REF!-'[1]Tabella 8 e 9'!G17</f>
        <v>#REF!</v>
      </c>
      <c r="H18" s="1" t="e">
        <f>+#REF!-'[1]Tabella 8 e 9'!H17</f>
        <v>#REF!</v>
      </c>
      <c r="I18" s="1" t="e">
        <f>+#REF!-'[1]Tabella 8 e 9'!I17</f>
        <v>#REF!</v>
      </c>
      <c r="J18" s="1" t="e">
        <f>+#REF!-'[1]Tabella 8 e 9'!J17</f>
        <v>#REF!</v>
      </c>
      <c r="K18" s="1" t="e">
        <f>+#REF!-'[1]Tabella 8 e 9'!K17</f>
        <v>#REF!</v>
      </c>
      <c r="L18" s="1" t="e">
        <f>+#REF!-'[1]Tabella 8 e 9'!L17</f>
        <v>#REF!</v>
      </c>
      <c r="M18" s="85" t="s">
        <v>26</v>
      </c>
      <c r="N18" s="37">
        <v>5</v>
      </c>
      <c r="O18" s="38">
        <v>1</v>
      </c>
      <c r="P18" s="38">
        <v>3</v>
      </c>
      <c r="Q18" s="37">
        <v>4</v>
      </c>
      <c r="R18" s="38">
        <v>2</v>
      </c>
      <c r="S18" s="38"/>
      <c r="T18" s="37">
        <v>3</v>
      </c>
      <c r="U18" s="37">
        <v>4</v>
      </c>
      <c r="V18" s="37">
        <v>5</v>
      </c>
      <c r="W18" s="37">
        <v>3</v>
      </c>
      <c r="X18" s="37">
        <v>3</v>
      </c>
    </row>
    <row r="19" spans="2:24" ht="9" customHeight="1">
      <c r="B19" s="1" t="e">
        <f>+#REF!-'[1]Tabella 8 e 9'!B18</f>
        <v>#REF!</v>
      </c>
      <c r="C19" s="1" t="e">
        <f>+#REF!-'[1]Tabella 8 e 9'!C18</f>
        <v>#REF!</v>
      </c>
      <c r="D19" s="1" t="e">
        <f>+#REF!-'[1]Tabella 8 e 9'!D18</f>
        <v>#REF!</v>
      </c>
      <c r="E19" s="1" t="e">
        <f>+#REF!-'[1]Tabella 8 e 9'!E18</f>
        <v>#REF!</v>
      </c>
      <c r="F19" s="1" t="e">
        <f>+#REF!-'[1]Tabella 8 e 9'!F18</f>
        <v>#REF!</v>
      </c>
      <c r="G19" s="1" t="e">
        <f>+#REF!-'[1]Tabella 8 e 9'!G18</f>
        <v>#REF!</v>
      </c>
      <c r="H19" s="1" t="e">
        <f>+#REF!-'[1]Tabella 8 e 9'!H18</f>
        <v>#REF!</v>
      </c>
      <c r="I19" s="1" t="e">
        <f>+#REF!-'[1]Tabella 8 e 9'!I18</f>
        <v>#REF!</v>
      </c>
      <c r="J19" s="1" t="e">
        <f>+#REF!-'[1]Tabella 8 e 9'!J18</f>
        <v>#REF!</v>
      </c>
      <c r="K19" s="1" t="e">
        <f>+#REF!-'[1]Tabella 8 e 9'!K18</f>
        <v>#REF!</v>
      </c>
      <c r="L19" s="1" t="e">
        <f>+#REF!-'[1]Tabella 8 e 9'!L18</f>
        <v>#REF!</v>
      </c>
      <c r="M19" s="85" t="s">
        <v>27</v>
      </c>
      <c r="N19" s="37">
        <v>2</v>
      </c>
      <c r="O19" s="30" t="s">
        <v>95</v>
      </c>
      <c r="P19" s="30" t="s">
        <v>95</v>
      </c>
      <c r="Q19" s="37">
        <v>1</v>
      </c>
      <c r="R19" s="30" t="s">
        <v>95</v>
      </c>
      <c r="S19" s="38"/>
      <c r="T19" s="37">
        <v>3</v>
      </c>
      <c r="U19" s="30" t="s">
        <v>95</v>
      </c>
      <c r="V19" s="37">
        <v>1</v>
      </c>
      <c r="W19" s="30" t="s">
        <v>95</v>
      </c>
      <c r="X19" s="30" t="s">
        <v>95</v>
      </c>
    </row>
    <row r="20" spans="2:24" ht="9" customHeight="1">
      <c r="B20" s="1" t="e">
        <f>+#REF!-'[1]Tabella 8 e 9'!B19</f>
        <v>#REF!</v>
      </c>
      <c r="C20" s="1" t="e">
        <f>+#REF!-'[1]Tabella 8 e 9'!C19</f>
        <v>#REF!</v>
      </c>
      <c r="D20" s="1" t="e">
        <f>+#REF!-'[1]Tabella 8 e 9'!D19</f>
        <v>#REF!</v>
      </c>
      <c r="E20" s="1" t="e">
        <f>+#REF!-'[1]Tabella 8 e 9'!E19</f>
        <v>#REF!</v>
      </c>
      <c r="F20" s="1" t="e">
        <f>+#REF!-'[1]Tabella 8 e 9'!F19</f>
        <v>#REF!</v>
      </c>
      <c r="G20" s="1" t="e">
        <f>+#REF!-'[1]Tabella 8 e 9'!G19</f>
        <v>#REF!</v>
      </c>
      <c r="H20" s="1" t="e">
        <f>+#REF!-'[1]Tabella 8 e 9'!H19</f>
        <v>#REF!</v>
      </c>
      <c r="I20" s="1" t="e">
        <f>+#REF!-'[1]Tabella 8 e 9'!I19</f>
        <v>#REF!</v>
      </c>
      <c r="J20" s="1" t="e">
        <f>+#REF!-'[1]Tabella 8 e 9'!J19</f>
        <v>#REF!</v>
      </c>
      <c r="K20" s="1" t="e">
        <f>+#REF!-'[1]Tabella 8 e 9'!K19</f>
        <v>#REF!</v>
      </c>
      <c r="L20" s="1" t="e">
        <f>+#REF!-'[1]Tabella 8 e 9'!L19</f>
        <v>#REF!</v>
      </c>
      <c r="M20" s="85" t="s">
        <v>28</v>
      </c>
      <c r="N20" s="38">
        <v>2</v>
      </c>
      <c r="O20" s="30" t="s">
        <v>95</v>
      </c>
      <c r="P20" s="30" t="s">
        <v>95</v>
      </c>
      <c r="Q20" s="38">
        <v>1</v>
      </c>
      <c r="R20" s="30" t="s">
        <v>95</v>
      </c>
      <c r="S20" s="38"/>
      <c r="T20" s="30" t="s">
        <v>95</v>
      </c>
      <c r="U20" s="30" t="s">
        <v>95</v>
      </c>
      <c r="V20" s="30" t="s">
        <v>95</v>
      </c>
      <c r="W20" s="30" t="s">
        <v>95</v>
      </c>
      <c r="X20" s="38">
        <v>1</v>
      </c>
    </row>
    <row r="21" spans="2:24" ht="9" customHeight="1">
      <c r="B21" s="1" t="e">
        <f>+#REF!-'[1]Tabella 8 e 9'!B20</f>
        <v>#REF!</v>
      </c>
      <c r="C21" s="1" t="e">
        <f>+#REF!-'[1]Tabella 8 e 9'!C20</f>
        <v>#REF!</v>
      </c>
      <c r="D21" s="1" t="e">
        <f>+#REF!-'[1]Tabella 8 e 9'!D20</f>
        <v>#REF!</v>
      </c>
      <c r="E21" s="1" t="e">
        <f>+#REF!-'[1]Tabella 8 e 9'!E20</f>
        <v>#REF!</v>
      </c>
      <c r="F21" s="1" t="e">
        <f>+#REF!-'[1]Tabella 8 e 9'!F20</f>
        <v>#REF!</v>
      </c>
      <c r="G21" s="1" t="e">
        <f>+#REF!-'[1]Tabella 8 e 9'!G20</f>
        <v>#REF!</v>
      </c>
      <c r="H21" s="1" t="e">
        <f>+#REF!-'[1]Tabella 8 e 9'!H20</f>
        <v>#REF!</v>
      </c>
      <c r="I21" s="1" t="e">
        <f>+#REF!-'[1]Tabella 8 e 9'!I20</f>
        <v>#REF!</v>
      </c>
      <c r="J21" s="1" t="e">
        <f>+#REF!-'[1]Tabella 8 e 9'!J20</f>
        <v>#REF!</v>
      </c>
      <c r="K21" s="1" t="e">
        <f>+#REF!-'[1]Tabella 8 e 9'!K20</f>
        <v>#REF!</v>
      </c>
      <c r="L21" s="1" t="e">
        <f>+#REF!-'[1]Tabella 8 e 9'!L20</f>
        <v>#REF!</v>
      </c>
      <c r="M21" s="85" t="s">
        <v>29</v>
      </c>
      <c r="N21" s="37">
        <v>3</v>
      </c>
      <c r="O21" s="37">
        <v>1</v>
      </c>
      <c r="P21" s="37">
        <v>2</v>
      </c>
      <c r="Q21" s="37">
        <v>5</v>
      </c>
      <c r="R21" s="37">
        <v>1</v>
      </c>
      <c r="S21" s="37"/>
      <c r="T21" s="37">
        <v>9</v>
      </c>
      <c r="U21" s="37">
        <v>8</v>
      </c>
      <c r="V21" s="37">
        <v>3</v>
      </c>
      <c r="W21" s="37">
        <v>2</v>
      </c>
      <c r="X21" s="37">
        <v>9</v>
      </c>
    </row>
    <row r="22" spans="2:24" ht="9" customHeight="1">
      <c r="B22" s="1" t="e">
        <f>+#REF!-'[1]Tabella 8 e 9'!B21</f>
        <v>#REF!</v>
      </c>
      <c r="C22" s="1" t="e">
        <f>+#REF!-'[1]Tabella 8 e 9'!C21</f>
        <v>#REF!</v>
      </c>
      <c r="D22" s="1" t="e">
        <f>+#REF!-'[1]Tabella 8 e 9'!D21</f>
        <v>#REF!</v>
      </c>
      <c r="E22" s="1" t="e">
        <f>+#REF!-'[1]Tabella 8 e 9'!E21</f>
        <v>#REF!</v>
      </c>
      <c r="F22" s="1" t="e">
        <f>+#REF!-'[1]Tabella 8 e 9'!F21</f>
        <v>#REF!</v>
      </c>
      <c r="G22" s="1" t="e">
        <f>+#REF!-'[1]Tabella 8 e 9'!G21</f>
        <v>#REF!</v>
      </c>
      <c r="H22" s="1" t="e">
        <f>+#REF!-'[1]Tabella 8 e 9'!H21</f>
        <v>#REF!</v>
      </c>
      <c r="I22" s="1" t="e">
        <f>+#REF!-'[1]Tabella 8 e 9'!I21</f>
        <v>#REF!</v>
      </c>
      <c r="J22" s="1" t="e">
        <f>+#REF!-'[1]Tabella 8 e 9'!J21</f>
        <v>#REF!</v>
      </c>
      <c r="K22" s="1" t="e">
        <f>+#REF!-'[1]Tabella 8 e 9'!K21</f>
        <v>#REF!</v>
      </c>
      <c r="L22" s="1" t="e">
        <f>+#REF!-'[1]Tabella 8 e 9'!L21</f>
        <v>#REF!</v>
      </c>
      <c r="M22" s="85" t="s">
        <v>30</v>
      </c>
      <c r="N22" s="37">
        <v>3</v>
      </c>
      <c r="O22" s="30" t="s">
        <v>95</v>
      </c>
      <c r="P22" s="38">
        <v>1</v>
      </c>
      <c r="Q22" s="37">
        <v>2</v>
      </c>
      <c r="R22" s="38">
        <v>1</v>
      </c>
      <c r="S22" s="38"/>
      <c r="T22" s="38">
        <v>1</v>
      </c>
      <c r="U22" s="37">
        <v>4</v>
      </c>
      <c r="V22" s="30" t="s">
        <v>95</v>
      </c>
      <c r="W22" s="30" t="s">
        <v>95</v>
      </c>
      <c r="X22" s="30" t="s">
        <v>95</v>
      </c>
    </row>
    <row r="23" spans="2:24" ht="9" customHeight="1">
      <c r="B23" s="1" t="e">
        <f>+#REF!-'[1]Tabella 8 e 9'!B22</f>
        <v>#REF!</v>
      </c>
      <c r="C23" s="1" t="e">
        <f>+#REF!-'[1]Tabella 8 e 9'!C22</f>
        <v>#REF!</v>
      </c>
      <c r="D23" s="1" t="e">
        <f>+#REF!-'[1]Tabella 8 e 9'!D22</f>
        <v>#REF!</v>
      </c>
      <c r="E23" s="1" t="e">
        <f>+#REF!-'[1]Tabella 8 e 9'!E22</f>
        <v>#REF!</v>
      </c>
      <c r="F23" s="1" t="e">
        <f>+#REF!-'[1]Tabella 8 e 9'!F22</f>
        <v>#REF!</v>
      </c>
      <c r="G23" s="1" t="e">
        <f>+#REF!-'[1]Tabella 8 e 9'!G22</f>
        <v>#REF!</v>
      </c>
      <c r="H23" s="1" t="e">
        <f>+#REF!-'[1]Tabella 8 e 9'!H22</f>
        <v>#REF!</v>
      </c>
      <c r="I23" s="1" t="e">
        <f>+#REF!-'[1]Tabella 8 e 9'!I22</f>
        <v>#REF!</v>
      </c>
      <c r="J23" s="1" t="e">
        <f>+#REF!-'[1]Tabella 8 e 9'!J22</f>
        <v>#REF!</v>
      </c>
      <c r="K23" s="1" t="e">
        <f>+#REF!-'[1]Tabella 8 e 9'!K22</f>
        <v>#REF!</v>
      </c>
      <c r="L23" s="1" t="e">
        <f>+#REF!-'[1]Tabella 8 e 9'!L22</f>
        <v>#REF!</v>
      </c>
      <c r="M23" s="85" t="s">
        <v>31</v>
      </c>
      <c r="N23" s="37">
        <v>2</v>
      </c>
      <c r="O23" s="38">
        <v>1</v>
      </c>
      <c r="P23" s="30" t="s">
        <v>95</v>
      </c>
      <c r="Q23" s="37">
        <v>1</v>
      </c>
      <c r="R23" s="30" t="s">
        <v>95</v>
      </c>
      <c r="S23" s="37"/>
      <c r="T23" s="38">
        <v>3</v>
      </c>
      <c r="U23" s="38">
        <v>7</v>
      </c>
      <c r="V23" s="30" t="s">
        <v>95</v>
      </c>
      <c r="W23" s="38">
        <v>1</v>
      </c>
      <c r="X23" s="37">
        <v>21</v>
      </c>
    </row>
    <row r="24" spans="2:24" ht="9" customHeight="1">
      <c r="B24" s="1" t="e">
        <f>+#REF!-'[1]Tabella 8 e 9'!B23</f>
        <v>#REF!</v>
      </c>
      <c r="C24" s="1" t="e">
        <f>+#REF!-'[1]Tabella 8 e 9'!C23</f>
        <v>#REF!</v>
      </c>
      <c r="D24" s="1" t="e">
        <f>+#REF!-'[1]Tabella 8 e 9'!D23</f>
        <v>#REF!</v>
      </c>
      <c r="E24" s="1" t="e">
        <f>+#REF!-'[1]Tabella 8 e 9'!E23</f>
        <v>#REF!</v>
      </c>
      <c r="F24" s="1" t="e">
        <f>+#REF!-'[1]Tabella 8 e 9'!F23</f>
        <v>#REF!</v>
      </c>
      <c r="G24" s="1" t="e">
        <f>+#REF!-'[1]Tabella 8 e 9'!G23</f>
        <v>#REF!</v>
      </c>
      <c r="H24" s="1" t="e">
        <f>+#REF!-'[1]Tabella 8 e 9'!H23</f>
        <v>#REF!</v>
      </c>
      <c r="I24" s="1" t="e">
        <f>+#REF!-'[1]Tabella 8 e 9'!I23</f>
        <v>#REF!</v>
      </c>
      <c r="J24" s="1" t="e">
        <f>+#REF!-'[1]Tabella 8 e 9'!J23</f>
        <v>#REF!</v>
      </c>
      <c r="K24" s="1" t="e">
        <f>+#REF!-'[1]Tabella 8 e 9'!K23</f>
        <v>#REF!</v>
      </c>
      <c r="L24" s="1" t="e">
        <f>+#REF!-'[1]Tabella 8 e 9'!L23</f>
        <v>#REF!</v>
      </c>
      <c r="M24" s="85" t="s">
        <v>32</v>
      </c>
      <c r="N24" s="37">
        <v>4</v>
      </c>
      <c r="O24" s="37">
        <v>2</v>
      </c>
      <c r="P24" s="37">
        <v>2</v>
      </c>
      <c r="Q24" s="37">
        <v>3</v>
      </c>
      <c r="R24" s="38">
        <v>1</v>
      </c>
      <c r="S24" s="37"/>
      <c r="T24" s="37">
        <v>11</v>
      </c>
      <c r="U24" s="30" t="s">
        <v>95</v>
      </c>
      <c r="V24" s="37">
        <v>2</v>
      </c>
      <c r="W24" s="30" t="s">
        <v>95</v>
      </c>
      <c r="X24" s="30" t="s">
        <v>95</v>
      </c>
    </row>
    <row r="25" spans="2:24" ht="9" customHeight="1">
      <c r="B25" s="1" t="e">
        <f>+#REF!-'[1]Tabella 8 e 9'!B24</f>
        <v>#REF!</v>
      </c>
      <c r="C25" s="1" t="e">
        <f>+#REF!-'[1]Tabella 8 e 9'!C24</f>
        <v>#REF!</v>
      </c>
      <c r="D25" s="1" t="e">
        <f>+#REF!-'[1]Tabella 8 e 9'!D24</f>
        <v>#REF!</v>
      </c>
      <c r="E25" s="1" t="e">
        <f>+#REF!-'[1]Tabella 8 e 9'!E24</f>
        <v>#REF!</v>
      </c>
      <c r="F25" s="1" t="e">
        <f>+#REF!-'[1]Tabella 8 e 9'!F24</f>
        <v>#REF!</v>
      </c>
      <c r="G25" s="1" t="e">
        <f>+#REF!-'[1]Tabella 8 e 9'!G24</f>
        <v>#REF!</v>
      </c>
      <c r="H25" s="1" t="e">
        <f>+#REF!-'[1]Tabella 8 e 9'!H24</f>
        <v>#REF!</v>
      </c>
      <c r="I25" s="1" t="e">
        <f>+#REF!-'[1]Tabella 8 e 9'!I24</f>
        <v>#REF!</v>
      </c>
      <c r="J25" s="1" t="e">
        <f>+#REF!-'[1]Tabella 8 e 9'!J24</f>
        <v>#REF!</v>
      </c>
      <c r="K25" s="1" t="e">
        <f>+#REF!-'[1]Tabella 8 e 9'!K24</f>
        <v>#REF!</v>
      </c>
      <c r="L25" s="1" t="e">
        <f>+#REF!-'[1]Tabella 8 e 9'!L24</f>
        <v>#REF!</v>
      </c>
      <c r="M25" s="85" t="s">
        <v>33</v>
      </c>
      <c r="N25" s="37">
        <v>2</v>
      </c>
      <c r="O25" s="30" t="s">
        <v>95</v>
      </c>
      <c r="P25" s="30" t="s">
        <v>95</v>
      </c>
      <c r="Q25" s="30" t="s">
        <v>95</v>
      </c>
      <c r="R25" s="30" t="s">
        <v>95</v>
      </c>
      <c r="S25" s="37"/>
      <c r="T25" s="37">
        <v>3</v>
      </c>
      <c r="U25" s="30" t="s">
        <v>95</v>
      </c>
      <c r="V25" s="30" t="s">
        <v>95</v>
      </c>
      <c r="W25" s="38">
        <v>2</v>
      </c>
      <c r="X25" s="37">
        <v>4</v>
      </c>
    </row>
    <row r="26" spans="2:24" ht="9" customHeight="1">
      <c r="B26" s="1" t="e">
        <f>+#REF!-'[1]Tabella 8 e 9'!B25</f>
        <v>#REF!</v>
      </c>
      <c r="C26" s="1" t="e">
        <f>+#REF!-'[1]Tabella 8 e 9'!C25</f>
        <v>#REF!</v>
      </c>
      <c r="D26" s="1" t="e">
        <f>+#REF!-'[1]Tabella 8 e 9'!D25</f>
        <v>#REF!</v>
      </c>
      <c r="E26" s="1" t="e">
        <f>+#REF!-'[1]Tabella 8 e 9'!E25</f>
        <v>#REF!</v>
      </c>
      <c r="F26" s="1" t="e">
        <f>+#REF!-'[1]Tabella 8 e 9'!F25</f>
        <v>#REF!</v>
      </c>
      <c r="G26" s="1" t="e">
        <f>+#REF!-'[1]Tabella 8 e 9'!G25</f>
        <v>#REF!</v>
      </c>
      <c r="H26" s="1" t="e">
        <f>+#REF!-'[1]Tabella 8 e 9'!H25</f>
        <v>#REF!</v>
      </c>
      <c r="I26" s="1" t="e">
        <f>+#REF!-'[1]Tabella 8 e 9'!I25</f>
        <v>#REF!</v>
      </c>
      <c r="J26" s="1" t="e">
        <f>+#REF!-'[1]Tabella 8 e 9'!J25</f>
        <v>#REF!</v>
      </c>
      <c r="K26" s="1" t="e">
        <f>+#REF!-'[1]Tabella 8 e 9'!K25</f>
        <v>#REF!</v>
      </c>
      <c r="L26" s="1" t="e">
        <f>+#REF!-'[1]Tabella 8 e 9'!L25</f>
        <v>#REF!</v>
      </c>
      <c r="M26" s="85" t="s">
        <v>34</v>
      </c>
      <c r="N26" s="30" t="s">
        <v>95</v>
      </c>
      <c r="O26" s="30" t="s">
        <v>95</v>
      </c>
      <c r="P26" s="30" t="s">
        <v>95</v>
      </c>
      <c r="Q26" s="30" t="s">
        <v>95</v>
      </c>
      <c r="R26" s="30" t="s">
        <v>95</v>
      </c>
      <c r="S26" s="38"/>
      <c r="T26" s="30" t="s">
        <v>95</v>
      </c>
      <c r="U26" s="30" t="s">
        <v>95</v>
      </c>
      <c r="V26" s="30" t="s">
        <v>95</v>
      </c>
      <c r="W26" s="30" t="s">
        <v>95</v>
      </c>
      <c r="X26" s="30" t="s">
        <v>95</v>
      </c>
    </row>
    <row r="27" spans="2:24" s="3" customFormat="1" ht="9" customHeight="1">
      <c r="B27" s="1" t="e">
        <f>+#REF!-'[1]Tabella 8 e 9'!B26</f>
        <v>#REF!</v>
      </c>
      <c r="C27" s="1" t="e">
        <f>+#REF!-'[1]Tabella 8 e 9'!C26</f>
        <v>#REF!</v>
      </c>
      <c r="D27" s="1" t="e">
        <f>+#REF!-'[1]Tabella 8 e 9'!D26</f>
        <v>#REF!</v>
      </c>
      <c r="E27" s="1" t="e">
        <f>+#REF!-'[1]Tabella 8 e 9'!E26</f>
        <v>#REF!</v>
      </c>
      <c r="F27" s="1" t="e">
        <f>+#REF!-'[1]Tabella 8 e 9'!F26</f>
        <v>#REF!</v>
      </c>
      <c r="G27" s="1" t="e">
        <f>+#REF!-'[1]Tabella 8 e 9'!G26</f>
        <v>#REF!</v>
      </c>
      <c r="H27" s="1" t="e">
        <f>+#REF!-'[1]Tabella 8 e 9'!H26</f>
        <v>#REF!</v>
      </c>
      <c r="I27" s="1" t="e">
        <f>+#REF!-'[1]Tabella 8 e 9'!I26</f>
        <v>#REF!</v>
      </c>
      <c r="J27" s="1" t="e">
        <f>+#REF!-'[1]Tabella 8 e 9'!J26</f>
        <v>#REF!</v>
      </c>
      <c r="K27" s="1" t="e">
        <f>+#REF!-'[1]Tabella 8 e 9'!K26</f>
        <v>#REF!</v>
      </c>
      <c r="L27" s="1" t="e">
        <f>+#REF!-'[1]Tabella 8 e 9'!L26</f>
        <v>#REF!</v>
      </c>
      <c r="M27" s="25" t="s">
        <v>50</v>
      </c>
      <c r="N27" s="21">
        <f>SUM(N7:N26)</f>
        <v>67</v>
      </c>
      <c r="O27" s="21">
        <f>SUM(O7:O26)</f>
        <v>15</v>
      </c>
      <c r="P27" s="21">
        <f>SUM(P7:P26)</f>
        <v>24</v>
      </c>
      <c r="Q27" s="21">
        <f>SUM(Q7:Q26)</f>
        <v>69</v>
      </c>
      <c r="R27" s="21">
        <f>SUM(R7:R26)</f>
        <v>25</v>
      </c>
      <c r="S27" s="21"/>
      <c r="T27" s="21">
        <f>SUM(T7:T26)</f>
        <v>232</v>
      </c>
      <c r="U27" s="21">
        <f>SUM(U7:U26)</f>
        <v>78</v>
      </c>
      <c r="V27" s="21">
        <f>SUM(V7:V26)</f>
        <v>125</v>
      </c>
      <c r="W27" s="21">
        <f>SUM(W7:W26)</f>
        <v>65</v>
      </c>
      <c r="X27" s="21">
        <f>SUM(X7:X26)</f>
        <v>176</v>
      </c>
    </row>
    <row r="28" spans="3:24" s="3" customFormat="1" ht="9" customHeight="1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3:24" s="3" customFormat="1" ht="5.25" customHeight="1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3:19" ht="8.25" customHeight="1">
      <c r="M30" s="135" t="s">
        <v>123</v>
      </c>
      <c r="N30" s="20"/>
      <c r="O30" s="20"/>
      <c r="P30" s="20"/>
      <c r="Q30" s="20"/>
      <c r="R30" s="20"/>
      <c r="S30" s="20"/>
    </row>
    <row r="31" spans="13:21" ht="12" customHeight="1">
      <c r="M31" s="2"/>
      <c r="N31" s="2"/>
      <c r="O31" s="2"/>
      <c r="P31" s="2"/>
      <c r="Q31" s="2"/>
      <c r="R31" s="2"/>
      <c r="S31" s="2"/>
      <c r="T31" s="2"/>
      <c r="U31" s="2"/>
    </row>
    <row r="32" spans="13:21" ht="9" customHeight="1">
      <c r="M32" s="119" t="s">
        <v>91</v>
      </c>
      <c r="N32" s="49"/>
      <c r="O32" s="49"/>
      <c r="P32" s="49"/>
      <c r="Q32" s="49"/>
      <c r="R32" s="49"/>
      <c r="S32" s="49"/>
      <c r="T32" s="49"/>
      <c r="U32" s="49"/>
    </row>
    <row r="33" spans="13:21" ht="15" customHeight="1">
      <c r="M33" s="3"/>
      <c r="N33" s="3"/>
      <c r="O33" s="3"/>
      <c r="P33" s="3"/>
      <c r="Q33" s="3"/>
      <c r="R33" s="3"/>
      <c r="S33" s="3"/>
      <c r="T33" s="3"/>
      <c r="U33" s="3"/>
    </row>
    <row r="34" spans="13:23" ht="5.25" customHeight="1">
      <c r="M34" s="3"/>
      <c r="N34" s="22"/>
      <c r="O34" s="3"/>
      <c r="P34" s="3"/>
      <c r="Q34" s="22"/>
      <c r="R34" s="22"/>
      <c r="S34" s="3"/>
      <c r="T34" s="22"/>
      <c r="U34" s="3"/>
      <c r="W34" s="65"/>
    </row>
    <row r="35" spans="13:24" ht="15" customHeight="1">
      <c r="M35" s="139" t="s">
        <v>78</v>
      </c>
      <c r="O35" s="66"/>
      <c r="P35" s="143" t="s">
        <v>16</v>
      </c>
      <c r="Q35" s="143"/>
      <c r="R35" s="143"/>
      <c r="S35" s="124"/>
      <c r="T35" s="124"/>
      <c r="U35" s="141" t="s">
        <v>132</v>
      </c>
      <c r="V35" s="141" t="s">
        <v>79</v>
      </c>
      <c r="W35" s="141" t="s">
        <v>125</v>
      </c>
      <c r="X35" s="141" t="s">
        <v>126</v>
      </c>
    </row>
    <row r="36" spans="13:24" ht="36" customHeight="1">
      <c r="M36" s="140"/>
      <c r="O36" s="45"/>
      <c r="P36" s="137" t="s">
        <v>17</v>
      </c>
      <c r="Q36" s="156" t="s">
        <v>124</v>
      </c>
      <c r="R36" s="156"/>
      <c r="S36" s="65"/>
      <c r="T36" s="65"/>
      <c r="U36" s="142"/>
      <c r="V36" s="142"/>
      <c r="W36" s="142"/>
      <c r="X36" s="142"/>
    </row>
    <row r="37" spans="13:24" ht="7.5" customHeight="1">
      <c r="M37" s="11"/>
      <c r="N37" s="154"/>
      <c r="O37" s="154"/>
      <c r="P37" s="141"/>
      <c r="Q37" s="150"/>
      <c r="R37" s="16"/>
      <c r="S37" s="16"/>
      <c r="T37" s="16"/>
      <c r="U37" s="16"/>
      <c r="V37" s="12"/>
      <c r="W37" s="12"/>
      <c r="X37" s="39"/>
    </row>
    <row r="38" spans="1:24" ht="9" customHeight="1">
      <c r="A38" s="70" t="e">
        <f>+#REF!-'[1]Tabella 8 e 9'!B37</f>
        <v>#REF!</v>
      </c>
      <c r="B38" s="70" t="e">
        <f>+#REF!-'[1]Tabella 8 e 9'!C37</f>
        <v>#REF!</v>
      </c>
      <c r="C38" s="70" t="e">
        <f>+#REF!-'[1]Tabella 8 e 9'!E37</f>
        <v>#REF!</v>
      </c>
      <c r="D38" s="70" t="e">
        <f>+#REF!-'[1]Tabella 8 e 9'!I37</f>
        <v>#REF!</v>
      </c>
      <c r="E38" s="70" t="e">
        <f>+#REF!-'[1]Tabella 8 e 9'!J37</f>
        <v>#REF!</v>
      </c>
      <c r="F38" s="70" t="e">
        <f>+#REF!-'[1]Tabella 8 e 9'!K37</f>
        <v>#REF!</v>
      </c>
      <c r="M38" s="85" t="s">
        <v>19</v>
      </c>
      <c r="N38" s="41"/>
      <c r="P38" s="41">
        <v>6</v>
      </c>
      <c r="R38" s="41">
        <v>6</v>
      </c>
      <c r="S38" s="41"/>
      <c r="U38" s="41">
        <v>145309</v>
      </c>
      <c r="V38" s="41">
        <v>1540</v>
      </c>
      <c r="W38" s="4">
        <v>40</v>
      </c>
      <c r="X38" s="41">
        <v>7156</v>
      </c>
    </row>
    <row r="39" spans="1:24" ht="9" customHeight="1">
      <c r="A39" s="70" t="e">
        <f>+#REF!-'[1]Tabella 8 e 9'!B38</f>
        <v>#REF!</v>
      </c>
      <c r="B39" s="70" t="e">
        <f>+#REF!-'[1]Tabella 8 e 9'!C38</f>
        <v>#REF!</v>
      </c>
      <c r="C39" s="70" t="e">
        <f>+#REF!-'[1]Tabella 8 e 9'!E38</f>
        <v>#REF!</v>
      </c>
      <c r="D39" s="70" t="e">
        <f>+#REF!-'[1]Tabella 8 e 9'!I38</f>
        <v>#REF!</v>
      </c>
      <c r="E39" s="70" t="e">
        <f>+#REF!-'[1]Tabella 8 e 9'!J38</f>
        <v>#REF!</v>
      </c>
      <c r="F39" s="70" t="e">
        <f>+#REF!-'[1]Tabella 8 e 9'!K38</f>
        <v>#REF!</v>
      </c>
      <c r="M39" s="85" t="s">
        <v>35</v>
      </c>
      <c r="N39" s="30"/>
      <c r="P39" s="30" t="s">
        <v>95</v>
      </c>
      <c r="R39" s="30" t="s">
        <v>95</v>
      </c>
      <c r="S39" s="30"/>
      <c r="U39" s="30" t="s">
        <v>95</v>
      </c>
      <c r="V39" s="30" t="s">
        <v>95</v>
      </c>
      <c r="W39" s="30" t="s">
        <v>95</v>
      </c>
      <c r="X39" s="30" t="s">
        <v>95</v>
      </c>
    </row>
    <row r="40" spans="1:24" ht="9" customHeight="1">
      <c r="A40" s="70" t="e">
        <f>+#REF!-'[1]Tabella 8 e 9'!B39</f>
        <v>#REF!</v>
      </c>
      <c r="B40" s="70" t="e">
        <f>+#REF!-'[1]Tabella 8 e 9'!C39</f>
        <v>#REF!</v>
      </c>
      <c r="C40" s="70" t="e">
        <f>+#REF!-'[1]Tabella 8 e 9'!E39</f>
        <v>#REF!</v>
      </c>
      <c r="D40" s="70" t="e">
        <f>+#REF!-'[1]Tabella 8 e 9'!I39</f>
        <v>#REF!</v>
      </c>
      <c r="E40" s="70" t="e">
        <f>+#REF!-'[1]Tabella 8 e 9'!J39</f>
        <v>#REF!</v>
      </c>
      <c r="F40" s="70" t="e">
        <f>+#REF!-'[1]Tabella 8 e 9'!K39</f>
        <v>#REF!</v>
      </c>
      <c r="M40" s="85" t="s">
        <v>20</v>
      </c>
      <c r="N40" s="4"/>
      <c r="P40" s="4">
        <v>10</v>
      </c>
      <c r="R40" s="4">
        <v>9</v>
      </c>
      <c r="S40" s="41"/>
      <c r="U40" s="41">
        <v>132240</v>
      </c>
      <c r="V40" s="41">
        <v>2129</v>
      </c>
      <c r="W40" s="4">
        <v>166</v>
      </c>
      <c r="X40" s="41">
        <v>8022</v>
      </c>
    </row>
    <row r="41" spans="1:24" ht="9" customHeight="1">
      <c r="A41" s="70" t="e">
        <f>+#REF!-'[1]Tabella 8 e 9'!B40</f>
        <v>#REF!</v>
      </c>
      <c r="B41" s="70" t="e">
        <f>+#REF!-'[1]Tabella 8 e 9'!C40</f>
        <v>#REF!</v>
      </c>
      <c r="C41" s="70" t="e">
        <f>+#REF!-'[1]Tabella 8 e 9'!E40</f>
        <v>#REF!</v>
      </c>
      <c r="D41" s="70" t="e">
        <f>+#REF!-'[1]Tabella 8 e 9'!I40</f>
        <v>#REF!</v>
      </c>
      <c r="E41" s="70" t="e">
        <f>+#REF!-'[1]Tabella 8 e 9'!J40</f>
        <v>#REF!</v>
      </c>
      <c r="F41" s="70" t="e">
        <f>+#REF!-'[1]Tabella 8 e 9'!K40</f>
        <v>#REF!</v>
      </c>
      <c r="M41" s="100" t="s">
        <v>48</v>
      </c>
      <c r="N41" s="4"/>
      <c r="P41" s="4">
        <v>4</v>
      </c>
      <c r="R41" s="4">
        <v>4</v>
      </c>
      <c r="S41" s="41"/>
      <c r="U41" s="41">
        <v>57881</v>
      </c>
      <c r="V41" s="41">
        <v>260</v>
      </c>
      <c r="W41" s="4">
        <v>58</v>
      </c>
      <c r="X41" s="41">
        <v>2856</v>
      </c>
    </row>
    <row r="42" spans="1:24" ht="9" customHeight="1">
      <c r="A42" s="70" t="e">
        <f>+#REF!-'[1]Tabella 8 e 9'!B41</f>
        <v>#REF!</v>
      </c>
      <c r="B42" s="70" t="e">
        <f>+#REF!-'[1]Tabella 8 e 9'!C41</f>
        <v>#REF!</v>
      </c>
      <c r="C42" s="70" t="e">
        <f>+#REF!-'[1]Tabella 8 e 9'!E41</f>
        <v>#REF!</v>
      </c>
      <c r="D42" s="70" t="e">
        <f>+#REF!-'[1]Tabella 8 e 9'!I41</f>
        <v>#REF!</v>
      </c>
      <c r="E42" s="70" t="e">
        <f>+#REF!-'[1]Tabella 8 e 9'!J41</f>
        <v>#REF!</v>
      </c>
      <c r="F42" s="70" t="e">
        <f>+#REF!-'[1]Tabella 8 e 9'!K41</f>
        <v>#REF!</v>
      </c>
      <c r="M42" s="100" t="s">
        <v>22</v>
      </c>
      <c r="N42" s="4"/>
      <c r="P42" s="4">
        <v>2</v>
      </c>
      <c r="R42" s="4">
        <v>2</v>
      </c>
      <c r="S42" s="41"/>
      <c r="U42" s="41">
        <v>6000</v>
      </c>
      <c r="V42" s="41">
        <v>210</v>
      </c>
      <c r="W42" s="4">
        <v>3</v>
      </c>
      <c r="X42" s="41">
        <v>315</v>
      </c>
    </row>
    <row r="43" spans="1:24" ht="9" customHeight="1">
      <c r="A43" s="70" t="e">
        <f>+#REF!-'[1]Tabella 8 e 9'!B42</f>
        <v>#REF!</v>
      </c>
      <c r="B43" s="70" t="e">
        <f>+#REF!-'[1]Tabella 8 e 9'!C42</f>
        <v>#REF!</v>
      </c>
      <c r="C43" s="70" t="e">
        <f>+#REF!-'[1]Tabella 8 e 9'!E42</f>
        <v>#REF!</v>
      </c>
      <c r="D43" s="70" t="e">
        <f>+#REF!-'[1]Tabella 8 e 9'!I42</f>
        <v>#REF!</v>
      </c>
      <c r="E43" s="70" t="e">
        <f>+#REF!-'[1]Tabella 8 e 9'!J42</f>
        <v>#REF!</v>
      </c>
      <c r="F43" s="70" t="e">
        <f>+#REF!-'[1]Tabella 8 e 9'!K42</f>
        <v>#REF!</v>
      </c>
      <c r="M43" s="100" t="s">
        <v>51</v>
      </c>
      <c r="N43" s="4"/>
      <c r="P43" s="4">
        <v>2</v>
      </c>
      <c r="R43" s="4">
        <v>2</v>
      </c>
      <c r="S43" s="41"/>
      <c r="U43" s="41">
        <v>15483</v>
      </c>
      <c r="V43" s="41">
        <v>524</v>
      </c>
      <c r="W43" s="4">
        <v>28</v>
      </c>
      <c r="X43" s="41">
        <v>5700</v>
      </c>
    </row>
    <row r="44" spans="1:24" ht="9" customHeight="1">
      <c r="A44" s="70" t="e">
        <f>+#REF!-'[1]Tabella 8 e 9'!B43</f>
        <v>#REF!</v>
      </c>
      <c r="B44" s="70" t="e">
        <f>+#REF!-'[1]Tabella 8 e 9'!C43</f>
        <v>#REF!</v>
      </c>
      <c r="C44" s="70" t="e">
        <f>+#REF!-'[1]Tabella 8 e 9'!E43</f>
        <v>#REF!</v>
      </c>
      <c r="D44" s="70" t="e">
        <f>+#REF!-'[1]Tabella 8 e 9'!I43</f>
        <v>#REF!</v>
      </c>
      <c r="E44" s="70" t="e">
        <f>+#REF!-'[1]Tabella 8 e 9'!J43</f>
        <v>#REF!</v>
      </c>
      <c r="F44" s="70" t="e">
        <f>+#REF!-'[1]Tabella 8 e 9'!K43</f>
        <v>#REF!</v>
      </c>
      <c r="M44" s="100" t="s">
        <v>21</v>
      </c>
      <c r="N44" s="4"/>
      <c r="P44" s="4">
        <v>4</v>
      </c>
      <c r="R44" s="4">
        <v>4</v>
      </c>
      <c r="S44" s="41"/>
      <c r="U44" s="41">
        <v>123529</v>
      </c>
      <c r="V44" s="41">
        <v>1070</v>
      </c>
      <c r="W44" s="4">
        <v>20</v>
      </c>
      <c r="X44" s="41">
        <v>3101</v>
      </c>
    </row>
    <row r="45" spans="1:24" ht="9" customHeight="1">
      <c r="A45" s="70" t="e">
        <f>+#REF!-'[1]Tabella 8 e 9'!B44</f>
        <v>#REF!</v>
      </c>
      <c r="B45" s="70" t="e">
        <f>+#REF!-'[1]Tabella 8 e 9'!C44</f>
        <v>#REF!</v>
      </c>
      <c r="C45" s="70" t="e">
        <f>+#REF!-'[1]Tabella 8 e 9'!E44</f>
        <v>#REF!</v>
      </c>
      <c r="D45" s="70" t="e">
        <f>+#REF!-'[1]Tabella 8 e 9'!I44</f>
        <v>#REF!</v>
      </c>
      <c r="E45" s="70" t="e">
        <f>+#REF!-'[1]Tabella 8 e 9'!J44</f>
        <v>#REF!</v>
      </c>
      <c r="F45" s="70" t="e">
        <f>+#REF!-'[1]Tabella 8 e 9'!K44</f>
        <v>#REF!</v>
      </c>
      <c r="M45" s="100" t="s">
        <v>49</v>
      </c>
      <c r="N45" s="4"/>
      <c r="P45" s="4">
        <v>7</v>
      </c>
      <c r="R45" s="4">
        <v>6</v>
      </c>
      <c r="S45" s="41"/>
      <c r="U45" s="41">
        <v>95114</v>
      </c>
      <c r="V45" s="41">
        <v>1186</v>
      </c>
      <c r="W45" s="4">
        <v>100</v>
      </c>
      <c r="X45" s="41">
        <v>6231</v>
      </c>
    </row>
    <row r="46" spans="1:24" ht="9" customHeight="1">
      <c r="A46" s="70" t="e">
        <f>+#REF!-'[1]Tabella 8 e 9'!B45</f>
        <v>#REF!</v>
      </c>
      <c r="B46" s="70" t="e">
        <f>+#REF!-'[1]Tabella 8 e 9'!C45</f>
        <v>#REF!</v>
      </c>
      <c r="C46" s="70" t="e">
        <f>+#REF!-'[1]Tabella 8 e 9'!E45</f>
        <v>#REF!</v>
      </c>
      <c r="D46" s="70" t="e">
        <f>+#REF!-'[1]Tabella 8 e 9'!I45</f>
        <v>#REF!</v>
      </c>
      <c r="E46" s="70" t="e">
        <f>+#REF!-'[1]Tabella 8 e 9'!J45</f>
        <v>#REF!</v>
      </c>
      <c r="F46" s="70" t="e">
        <f>+#REF!-'[1]Tabella 8 e 9'!K45</f>
        <v>#REF!</v>
      </c>
      <c r="M46" s="100" t="s">
        <v>23</v>
      </c>
      <c r="N46" s="4"/>
      <c r="P46" s="4">
        <v>10</v>
      </c>
      <c r="R46" s="4">
        <v>9</v>
      </c>
      <c r="S46" s="41"/>
      <c r="U46" s="41">
        <v>52615</v>
      </c>
      <c r="V46" s="41">
        <v>738</v>
      </c>
      <c r="W46" s="4">
        <v>54</v>
      </c>
      <c r="X46" s="41">
        <v>1353</v>
      </c>
    </row>
    <row r="47" spans="1:24" ht="9" customHeight="1">
      <c r="A47" s="70" t="e">
        <f>+#REF!-'[1]Tabella 8 e 9'!B46</f>
        <v>#REF!</v>
      </c>
      <c r="B47" s="70" t="e">
        <f>+#REF!-'[1]Tabella 8 e 9'!C46</f>
        <v>#REF!</v>
      </c>
      <c r="C47" s="70" t="e">
        <f>+#REF!-'[1]Tabella 8 e 9'!E46</f>
        <v>#REF!</v>
      </c>
      <c r="D47" s="70" t="e">
        <f>+#REF!-'[1]Tabella 8 e 9'!I46</f>
        <v>#REF!</v>
      </c>
      <c r="E47" s="70" t="e">
        <f>+#REF!-'[1]Tabella 8 e 9'!J46</f>
        <v>#REF!</v>
      </c>
      <c r="F47" s="70" t="e">
        <f>+#REF!-'[1]Tabella 8 e 9'!K46</f>
        <v>#REF!</v>
      </c>
      <c r="G47" s="70"/>
      <c r="H47" s="70"/>
      <c r="I47" s="70"/>
      <c r="J47" s="70"/>
      <c r="K47" s="70"/>
      <c r="L47" s="70"/>
      <c r="M47" s="85" t="s">
        <v>24</v>
      </c>
      <c r="N47" s="4"/>
      <c r="P47" s="4">
        <v>1</v>
      </c>
      <c r="R47" s="30" t="s">
        <v>95</v>
      </c>
      <c r="S47" s="41"/>
      <c r="U47" s="41">
        <v>2000</v>
      </c>
      <c r="V47" s="30" t="s">
        <v>95</v>
      </c>
      <c r="W47" s="4">
        <v>10</v>
      </c>
      <c r="X47" s="41">
        <v>6</v>
      </c>
    </row>
    <row r="48" spans="1:24" ht="9" customHeight="1">
      <c r="A48" s="70" t="e">
        <f>+#REF!-'[1]Tabella 8 e 9'!B47</f>
        <v>#REF!</v>
      </c>
      <c r="B48" s="70" t="e">
        <f>+#REF!-'[1]Tabella 8 e 9'!C47</f>
        <v>#REF!</v>
      </c>
      <c r="C48" s="70" t="e">
        <f>+#REF!-'[1]Tabella 8 e 9'!E47</f>
        <v>#REF!</v>
      </c>
      <c r="D48" s="70" t="e">
        <f>+#REF!-'[1]Tabella 8 e 9'!I47</f>
        <v>#REF!</v>
      </c>
      <c r="E48" s="70" t="e">
        <f>+#REF!-'[1]Tabella 8 e 9'!J47</f>
        <v>#REF!</v>
      </c>
      <c r="F48" s="70" t="e">
        <f>+#REF!-'[1]Tabella 8 e 9'!K47</f>
        <v>#REF!</v>
      </c>
      <c r="G48" s="70"/>
      <c r="H48" s="70"/>
      <c r="I48" s="70"/>
      <c r="J48" s="70"/>
      <c r="K48" s="70"/>
      <c r="L48" s="70"/>
      <c r="M48" s="85" t="s">
        <v>25</v>
      </c>
      <c r="N48" s="4"/>
      <c r="P48" s="4">
        <v>3</v>
      </c>
      <c r="R48" s="4">
        <v>1</v>
      </c>
      <c r="S48" s="41"/>
      <c r="U48" s="41">
        <v>4986</v>
      </c>
      <c r="V48" s="41">
        <v>24</v>
      </c>
      <c r="W48" s="4">
        <v>4</v>
      </c>
      <c r="X48" s="41">
        <v>84</v>
      </c>
    </row>
    <row r="49" spans="1:24" ht="9" customHeight="1">
      <c r="A49" s="70" t="e">
        <f>+#REF!-'[1]Tabella 8 e 9'!B48</f>
        <v>#REF!</v>
      </c>
      <c r="B49" s="70" t="e">
        <f>+#REF!-'[1]Tabella 8 e 9'!C48</f>
        <v>#REF!</v>
      </c>
      <c r="C49" s="70" t="e">
        <f>+#REF!-'[1]Tabella 8 e 9'!E48</f>
        <v>#REF!</v>
      </c>
      <c r="D49" s="70" t="e">
        <f>+#REF!-'[1]Tabella 8 e 9'!I48</f>
        <v>#REF!</v>
      </c>
      <c r="E49" s="70" t="e">
        <f>+#REF!-'[1]Tabella 8 e 9'!J48</f>
        <v>#REF!</v>
      </c>
      <c r="F49" s="70" t="e">
        <f>+#REF!-'[1]Tabella 8 e 9'!K48</f>
        <v>#REF!</v>
      </c>
      <c r="G49" s="70"/>
      <c r="H49" s="70"/>
      <c r="I49" s="70"/>
      <c r="J49" s="70"/>
      <c r="K49" s="70"/>
      <c r="L49" s="70"/>
      <c r="M49" s="85" t="s">
        <v>26</v>
      </c>
      <c r="N49" s="4"/>
      <c r="P49" s="4">
        <v>2</v>
      </c>
      <c r="R49" s="30" t="s">
        <v>95</v>
      </c>
      <c r="S49" s="30"/>
      <c r="U49" s="30" t="s">
        <v>95</v>
      </c>
      <c r="V49" s="30" t="s">
        <v>95</v>
      </c>
      <c r="W49" s="4">
        <v>25</v>
      </c>
      <c r="X49" s="30" t="s">
        <v>95</v>
      </c>
    </row>
    <row r="50" spans="1:24" ht="9" customHeight="1">
      <c r="A50" s="70" t="e">
        <f>+#REF!-'[1]Tabella 8 e 9'!B49</f>
        <v>#REF!</v>
      </c>
      <c r="B50" s="70" t="e">
        <f>+#REF!-'[1]Tabella 8 e 9'!C49</f>
        <v>#REF!</v>
      </c>
      <c r="C50" s="70" t="e">
        <f>+#REF!-'[1]Tabella 8 e 9'!E49</f>
        <v>#REF!</v>
      </c>
      <c r="D50" s="70" t="e">
        <f>+#REF!-'[1]Tabella 8 e 9'!I49</f>
        <v>#REF!</v>
      </c>
      <c r="E50" s="70" t="e">
        <f>+#REF!-'[1]Tabella 8 e 9'!J49</f>
        <v>#REF!</v>
      </c>
      <c r="F50" s="70" t="e">
        <f>+#REF!-'[1]Tabella 8 e 9'!K49</f>
        <v>#REF!</v>
      </c>
      <c r="G50" s="70"/>
      <c r="H50" s="70"/>
      <c r="I50" s="70"/>
      <c r="J50" s="70"/>
      <c r="K50" s="70"/>
      <c r="L50" s="70"/>
      <c r="M50" s="85" t="s">
        <v>27</v>
      </c>
      <c r="N50" s="30"/>
      <c r="P50" s="30" t="s">
        <v>95</v>
      </c>
      <c r="R50" s="30" t="s">
        <v>95</v>
      </c>
      <c r="S50" s="38"/>
      <c r="U50" s="38">
        <v>15320</v>
      </c>
      <c r="V50" s="38">
        <v>127</v>
      </c>
      <c r="W50" s="4">
        <v>10</v>
      </c>
      <c r="X50" s="30" t="s">
        <v>95</v>
      </c>
    </row>
    <row r="51" spans="1:24" ht="9" customHeight="1">
      <c r="A51" s="70" t="e">
        <f>+#REF!-'[1]Tabella 8 e 9'!B50</f>
        <v>#REF!</v>
      </c>
      <c r="B51" s="70" t="e">
        <f>+#REF!-'[1]Tabella 8 e 9'!C50</f>
        <v>#REF!</v>
      </c>
      <c r="C51" s="70" t="e">
        <f>+#REF!-'[1]Tabella 8 e 9'!E50</f>
        <v>#REF!</v>
      </c>
      <c r="D51" s="70" t="e">
        <f>+#REF!-'[1]Tabella 8 e 9'!I50</f>
        <v>#REF!</v>
      </c>
      <c r="E51" s="70" t="e">
        <f>+#REF!-'[1]Tabella 8 e 9'!J50</f>
        <v>#REF!</v>
      </c>
      <c r="F51" s="70" t="e">
        <f>+#REF!-'[1]Tabella 8 e 9'!K50</f>
        <v>#REF!</v>
      </c>
      <c r="G51" s="70"/>
      <c r="H51" s="70"/>
      <c r="I51" s="70"/>
      <c r="J51" s="70"/>
      <c r="K51" s="70"/>
      <c r="L51" s="70"/>
      <c r="M51" s="85" t="s">
        <v>28</v>
      </c>
      <c r="N51" s="4"/>
      <c r="P51" s="4">
        <v>2</v>
      </c>
      <c r="R51" s="38">
        <v>1</v>
      </c>
      <c r="S51" s="44"/>
      <c r="U51" s="44">
        <v>10663</v>
      </c>
      <c r="V51" s="38">
        <v>260</v>
      </c>
      <c r="W51" s="38">
        <v>56</v>
      </c>
      <c r="X51" s="38">
        <v>220</v>
      </c>
    </row>
    <row r="52" spans="1:24" ht="9" customHeight="1">
      <c r="A52" s="70" t="e">
        <f>+#REF!-'[1]Tabella 8 e 9'!B51</f>
        <v>#REF!</v>
      </c>
      <c r="B52" s="70" t="e">
        <f>+#REF!-'[1]Tabella 8 e 9'!C51</f>
        <v>#REF!</v>
      </c>
      <c r="C52" s="70" t="e">
        <f>+#REF!-'[1]Tabella 8 e 9'!E51</f>
        <v>#REF!</v>
      </c>
      <c r="D52" s="70" t="e">
        <f>+#REF!-'[1]Tabella 8 e 9'!I51</f>
        <v>#REF!</v>
      </c>
      <c r="E52" s="70" t="e">
        <f>+#REF!-'[1]Tabella 8 e 9'!J51</f>
        <v>#REF!</v>
      </c>
      <c r="F52" s="70" t="e">
        <f>+#REF!-'[1]Tabella 8 e 9'!K51</f>
        <v>#REF!</v>
      </c>
      <c r="G52" s="70"/>
      <c r="H52" s="70"/>
      <c r="I52" s="70"/>
      <c r="J52" s="70"/>
      <c r="K52" s="70"/>
      <c r="L52" s="70"/>
      <c r="M52" s="85" t="s">
        <v>29</v>
      </c>
      <c r="N52" s="4"/>
      <c r="P52" s="4">
        <v>3</v>
      </c>
      <c r="R52" s="4">
        <v>2</v>
      </c>
      <c r="S52" s="41"/>
      <c r="U52" s="41">
        <v>24200</v>
      </c>
      <c r="V52" s="41">
        <v>35</v>
      </c>
      <c r="W52" s="4">
        <v>18</v>
      </c>
      <c r="X52" s="41">
        <v>715</v>
      </c>
    </row>
    <row r="53" spans="1:24" ht="9" customHeight="1">
      <c r="A53" s="70" t="e">
        <f>+#REF!-'[1]Tabella 8 e 9'!B52</f>
        <v>#REF!</v>
      </c>
      <c r="B53" s="70" t="e">
        <f>+#REF!-'[1]Tabella 8 e 9'!C52</f>
        <v>#REF!</v>
      </c>
      <c r="C53" s="70" t="e">
        <f>+#REF!-'[1]Tabella 8 e 9'!E52</f>
        <v>#REF!</v>
      </c>
      <c r="D53" s="70" t="e">
        <f>+#REF!-'[1]Tabella 8 e 9'!I52</f>
        <v>#REF!</v>
      </c>
      <c r="E53" s="70" t="e">
        <f>+#REF!-'[1]Tabella 8 e 9'!J52</f>
        <v>#REF!</v>
      </c>
      <c r="F53" s="70" t="e">
        <f>+#REF!-'[1]Tabella 8 e 9'!K52</f>
        <v>#REF!</v>
      </c>
      <c r="G53" s="70"/>
      <c r="H53" s="70"/>
      <c r="I53" s="70"/>
      <c r="J53" s="70"/>
      <c r="K53" s="70"/>
      <c r="L53" s="70"/>
      <c r="M53" s="85" t="s">
        <v>30</v>
      </c>
      <c r="N53" s="4"/>
      <c r="P53" s="4">
        <v>4</v>
      </c>
      <c r="R53" s="4">
        <v>4</v>
      </c>
      <c r="S53" s="41"/>
      <c r="U53" s="41">
        <v>9706</v>
      </c>
      <c r="V53" s="41">
        <v>20</v>
      </c>
      <c r="W53" s="4">
        <v>37</v>
      </c>
      <c r="X53" s="41">
        <v>1445</v>
      </c>
    </row>
    <row r="54" spans="1:24" ht="9" customHeight="1">
      <c r="A54" s="70" t="e">
        <f>+#REF!-'[1]Tabella 8 e 9'!B53</f>
        <v>#REF!</v>
      </c>
      <c r="B54" s="70" t="e">
        <f>+#REF!-'[1]Tabella 8 e 9'!C53</f>
        <v>#REF!</v>
      </c>
      <c r="C54" s="70" t="e">
        <f>+#REF!-'[1]Tabella 8 e 9'!E53</f>
        <v>#REF!</v>
      </c>
      <c r="D54" s="70" t="e">
        <f>+#REF!-'[1]Tabella 8 e 9'!I53</f>
        <v>#REF!</v>
      </c>
      <c r="E54" s="70" t="e">
        <f>+#REF!-'[1]Tabella 8 e 9'!J53</f>
        <v>#REF!</v>
      </c>
      <c r="F54" s="70" t="e">
        <f>+#REF!-'[1]Tabella 8 e 9'!K53</f>
        <v>#REF!</v>
      </c>
      <c r="G54" s="70"/>
      <c r="H54" s="70"/>
      <c r="I54" s="70"/>
      <c r="J54" s="70"/>
      <c r="K54" s="70"/>
      <c r="L54" s="70"/>
      <c r="M54" s="85" t="s">
        <v>31</v>
      </c>
      <c r="N54" s="38"/>
      <c r="P54" s="38">
        <v>2</v>
      </c>
      <c r="R54" s="38">
        <v>2</v>
      </c>
      <c r="S54" s="41"/>
      <c r="U54" s="41">
        <v>18890</v>
      </c>
      <c r="V54" s="30" t="s">
        <v>95</v>
      </c>
      <c r="W54" s="4">
        <v>3</v>
      </c>
      <c r="X54" s="38">
        <v>100</v>
      </c>
    </row>
    <row r="55" spans="1:24" ht="9" customHeight="1">
      <c r="A55" s="70" t="e">
        <f>+#REF!-'[1]Tabella 8 e 9'!B54</f>
        <v>#REF!</v>
      </c>
      <c r="B55" s="70" t="e">
        <f>+#REF!-'[1]Tabella 8 e 9'!C54</f>
        <v>#REF!</v>
      </c>
      <c r="C55" s="70" t="e">
        <f>+#REF!-'[1]Tabella 8 e 9'!E54</f>
        <v>#REF!</v>
      </c>
      <c r="D55" s="70" t="e">
        <f>+#REF!-'[1]Tabella 8 e 9'!I54</f>
        <v>#REF!</v>
      </c>
      <c r="E55" s="70" t="e">
        <f>+#REF!-'[1]Tabella 8 e 9'!J54</f>
        <v>#REF!</v>
      </c>
      <c r="F55" s="70" t="e">
        <f>+#REF!-'[1]Tabella 8 e 9'!K54</f>
        <v>#REF!</v>
      </c>
      <c r="G55" s="70"/>
      <c r="H55" s="70"/>
      <c r="I55" s="70"/>
      <c r="J55" s="70"/>
      <c r="K55" s="70"/>
      <c r="L55" s="70"/>
      <c r="M55" s="85" t="s">
        <v>32</v>
      </c>
      <c r="N55" s="4"/>
      <c r="P55" s="4">
        <v>4</v>
      </c>
      <c r="R55" s="4">
        <v>3</v>
      </c>
      <c r="S55" s="41"/>
      <c r="U55" s="41">
        <v>41322</v>
      </c>
      <c r="V55" s="44">
        <v>633</v>
      </c>
      <c r="W55" s="4">
        <v>32</v>
      </c>
      <c r="X55" s="41">
        <v>2584</v>
      </c>
    </row>
    <row r="56" spans="1:24" ht="9" customHeight="1">
      <c r="A56" s="70" t="e">
        <f>+#REF!-'[1]Tabella 8 e 9'!B55</f>
        <v>#REF!</v>
      </c>
      <c r="B56" s="70" t="e">
        <f>+#REF!-'[1]Tabella 8 e 9'!C55</f>
        <v>#REF!</v>
      </c>
      <c r="C56" s="70" t="e">
        <f>+#REF!-'[1]Tabella 8 e 9'!E55</f>
        <v>#REF!</v>
      </c>
      <c r="D56" s="70" t="e">
        <f>+#REF!-'[1]Tabella 8 e 9'!I55</f>
        <v>#REF!</v>
      </c>
      <c r="E56" s="70" t="e">
        <f>+#REF!-'[1]Tabella 8 e 9'!J55</f>
        <v>#REF!</v>
      </c>
      <c r="F56" s="70" t="e">
        <f>+#REF!-'[1]Tabella 8 e 9'!K55</f>
        <v>#REF!</v>
      </c>
      <c r="G56" s="70"/>
      <c r="H56" s="70"/>
      <c r="I56" s="70"/>
      <c r="J56" s="70"/>
      <c r="K56" s="70"/>
      <c r="L56" s="70"/>
      <c r="M56" s="85" t="s">
        <v>33</v>
      </c>
      <c r="N56" s="4"/>
      <c r="P56" s="4">
        <v>1</v>
      </c>
      <c r="R56" s="4">
        <v>1</v>
      </c>
      <c r="S56" s="41"/>
      <c r="U56" s="41">
        <v>23633</v>
      </c>
      <c r="V56" s="41">
        <v>260</v>
      </c>
      <c r="W56" s="4">
        <v>20</v>
      </c>
      <c r="X56" s="41">
        <v>1900</v>
      </c>
    </row>
    <row r="57" spans="1:24" ht="9" customHeight="1">
      <c r="A57" s="70" t="e">
        <f>+#REF!-'[1]Tabella 8 e 9'!B56</f>
        <v>#REF!</v>
      </c>
      <c r="B57" s="70" t="e">
        <f>+#REF!-'[1]Tabella 8 e 9'!C56</f>
        <v>#REF!</v>
      </c>
      <c r="C57" s="70" t="e">
        <f>+#REF!-'[1]Tabella 8 e 9'!E56</f>
        <v>#REF!</v>
      </c>
      <c r="D57" s="70" t="e">
        <f>+#REF!-'[1]Tabella 8 e 9'!I56</f>
        <v>#REF!</v>
      </c>
      <c r="E57" s="70" t="e">
        <f>+#REF!-'[1]Tabella 8 e 9'!J56</f>
        <v>#REF!</v>
      </c>
      <c r="F57" s="70" t="e">
        <f>+#REF!-'[1]Tabella 8 e 9'!K56</f>
        <v>#REF!</v>
      </c>
      <c r="G57" s="70"/>
      <c r="H57" s="70"/>
      <c r="I57" s="70"/>
      <c r="J57" s="70"/>
      <c r="K57" s="70"/>
      <c r="L57" s="70"/>
      <c r="M57" s="85" t="s">
        <v>34</v>
      </c>
      <c r="N57" s="4"/>
      <c r="P57" s="4">
        <v>2</v>
      </c>
      <c r="R57" s="30" t="s">
        <v>95</v>
      </c>
      <c r="S57" s="41"/>
      <c r="U57" s="41">
        <v>42005</v>
      </c>
      <c r="V57" s="41">
        <v>362</v>
      </c>
      <c r="W57" s="4">
        <v>35</v>
      </c>
      <c r="X57" s="41">
        <v>3000</v>
      </c>
    </row>
    <row r="58" spans="1:24" ht="9" customHeight="1">
      <c r="A58" s="70" t="e">
        <f>+#REF!-'[1]Tabella 8 e 9'!B57</f>
        <v>#REF!</v>
      </c>
      <c r="B58" s="70" t="e">
        <f>+#REF!-'[1]Tabella 8 e 9'!C57</f>
        <v>#REF!</v>
      </c>
      <c r="C58" s="70" t="e">
        <f>+#REF!-'[1]Tabella 8 e 9'!F57</f>
        <v>#REF!</v>
      </c>
      <c r="D58" s="70" t="e">
        <f>+#REF!-'[1]Tabella 8 e 9'!I57</f>
        <v>#REF!</v>
      </c>
      <c r="E58" s="70" t="e">
        <f>+#REF!-'[1]Tabella 8 e 9'!J57</f>
        <v>#REF!</v>
      </c>
      <c r="F58" s="70" t="e">
        <f>+#REF!-'[1]Tabella 8 e 9'!K57</f>
        <v>#REF!</v>
      </c>
      <c r="G58" s="70"/>
      <c r="H58" s="70"/>
      <c r="I58" s="70"/>
      <c r="J58" s="70"/>
      <c r="K58" s="70"/>
      <c r="L58" s="70"/>
      <c r="M58" s="25" t="s">
        <v>50</v>
      </c>
      <c r="N58" s="40"/>
      <c r="P58" s="40">
        <f>SUM(P38:P57)</f>
        <v>69</v>
      </c>
      <c r="R58" s="40">
        <f>SUM(R38:R57)</f>
        <v>56</v>
      </c>
      <c r="S58" s="40"/>
      <c r="U58" s="40">
        <f>SUM(U38:U57)</f>
        <v>820896</v>
      </c>
      <c r="V58" s="40">
        <f>SUM(V38:V57)</f>
        <v>9378</v>
      </c>
      <c r="W58" s="40">
        <f>SUM(W38:W57)</f>
        <v>719</v>
      </c>
      <c r="X58" s="40">
        <f>SUM(X38:X57)</f>
        <v>44788</v>
      </c>
    </row>
    <row r="59" spans="1:24" ht="9" customHeight="1">
      <c r="A59" s="70" t="e">
        <f>+#REF!-'[1]Tabella 8 e 9'!B58</f>
        <v>#REF!</v>
      </c>
      <c r="B59" s="70" t="e">
        <f>+#REF!-'[1]Tabella 8 e 9'!C58</f>
        <v>#REF!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27"/>
      <c r="N59" s="6"/>
      <c r="O59" s="6"/>
      <c r="P59" s="6"/>
      <c r="Q59" s="6"/>
      <c r="R59" s="6"/>
      <c r="S59" s="6"/>
      <c r="T59" s="6"/>
      <c r="U59" s="6"/>
      <c r="V59" s="65"/>
      <c r="W59" s="65"/>
      <c r="X59" s="65"/>
    </row>
    <row r="60" spans="3:21" ht="6" customHeight="1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25"/>
      <c r="N60" s="40"/>
      <c r="O60" s="40"/>
      <c r="P60" s="40"/>
      <c r="Q60" s="40"/>
      <c r="R60" s="40"/>
      <c r="S60" s="40"/>
      <c r="T60" s="40"/>
      <c r="U60" s="40"/>
    </row>
    <row r="61" spans="3:21" ht="8.25" customHeight="1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135" t="s">
        <v>123</v>
      </c>
      <c r="N61" s="2"/>
      <c r="O61" s="2"/>
      <c r="P61" s="2"/>
      <c r="Q61" s="2"/>
      <c r="R61" s="2"/>
      <c r="S61" s="2"/>
      <c r="T61" s="2"/>
      <c r="U61" s="2"/>
    </row>
    <row r="62" spans="3:12" ht="9" customHeight="1"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3:12" ht="9" customHeight="1"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3:12" ht="9" customHeight="1"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3:12" ht="9" customHeight="1">
      <c r="C65" s="70"/>
      <c r="D65" s="70"/>
      <c r="E65" s="70"/>
      <c r="F65" s="70"/>
      <c r="G65" s="70"/>
      <c r="H65" s="70"/>
      <c r="I65" s="70"/>
      <c r="J65" s="70"/>
      <c r="K65" s="70"/>
      <c r="L65" s="70"/>
    </row>
  </sheetData>
  <mergeCells count="12">
    <mergeCell ref="M35:M36"/>
    <mergeCell ref="M4:M5"/>
    <mergeCell ref="N4:R4"/>
    <mergeCell ref="T4:X4"/>
    <mergeCell ref="X35:X36"/>
    <mergeCell ref="U35:U36"/>
    <mergeCell ref="Q36:R36"/>
    <mergeCell ref="P35:R35"/>
    <mergeCell ref="N37:O37"/>
    <mergeCell ref="P37:Q37"/>
    <mergeCell ref="V35:V36"/>
    <mergeCell ref="W35:W36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1"/>
  <sheetViews>
    <sheetView tabSelected="1" workbookViewId="0" topLeftCell="A4">
      <selection activeCell="F12" sqref="F12"/>
    </sheetView>
  </sheetViews>
  <sheetFormatPr defaultColWidth="9.140625" defaultRowHeight="9" customHeight="1"/>
  <cols>
    <col min="1" max="1" width="32.7109375" style="3" customWidth="1"/>
    <col min="2" max="2" width="6.57421875" style="3" customWidth="1"/>
    <col min="3" max="3" width="6.00390625" style="3" customWidth="1"/>
    <col min="4" max="4" width="7.28125" style="3" customWidth="1"/>
    <col min="5" max="6" width="5.8515625" style="3" customWidth="1"/>
    <col min="7" max="8" width="6.28125" style="3" customWidth="1"/>
    <col min="9" max="16384" width="9.140625" style="3" customWidth="1"/>
  </cols>
  <sheetData>
    <row r="1" ht="6" customHeight="1"/>
    <row r="2" spans="1:8" ht="24.75" customHeight="1">
      <c r="A2" s="52" t="s">
        <v>92</v>
      </c>
      <c r="B2" s="52"/>
      <c r="C2" s="52"/>
      <c r="D2" s="52"/>
      <c r="E2" s="52"/>
      <c r="F2" s="52"/>
      <c r="G2" s="52"/>
      <c r="H2" s="52"/>
    </row>
    <row r="3" spans="2:8" ht="6" customHeight="1">
      <c r="B3" s="10"/>
      <c r="C3" s="10"/>
      <c r="D3" s="10"/>
      <c r="E3" s="10"/>
      <c r="F3" s="10"/>
      <c r="G3" s="10"/>
      <c r="H3" s="10"/>
    </row>
    <row r="4" spans="1:8" ht="28.5" customHeight="1">
      <c r="A4" s="47" t="s">
        <v>80</v>
      </c>
      <c r="B4" s="8" t="s">
        <v>19</v>
      </c>
      <c r="C4" s="8" t="s">
        <v>35</v>
      </c>
      <c r="D4" s="8" t="s">
        <v>20</v>
      </c>
      <c r="E4" s="8" t="s">
        <v>139</v>
      </c>
      <c r="F4" s="8" t="s">
        <v>22</v>
      </c>
      <c r="G4" s="8" t="s">
        <v>115</v>
      </c>
      <c r="H4" s="8" t="s">
        <v>21</v>
      </c>
    </row>
    <row r="5" spans="1:8" ht="6" customHeight="1">
      <c r="A5" s="11"/>
      <c r="B5" s="46"/>
      <c r="C5" s="46"/>
      <c r="D5" s="46"/>
      <c r="E5" s="46"/>
      <c r="F5" s="46"/>
      <c r="G5" s="46"/>
      <c r="H5" s="46"/>
    </row>
    <row r="6" spans="1:8" ht="9" customHeight="1">
      <c r="A6" s="3" t="s">
        <v>38</v>
      </c>
      <c r="B6" s="4">
        <v>3</v>
      </c>
      <c r="C6" s="30" t="s">
        <v>95</v>
      </c>
      <c r="D6" s="4">
        <v>11</v>
      </c>
      <c r="E6" s="4">
        <v>2</v>
      </c>
      <c r="F6" s="4">
        <v>7</v>
      </c>
      <c r="G6" s="4">
        <v>4</v>
      </c>
      <c r="H6" s="4">
        <v>4</v>
      </c>
    </row>
    <row r="7" spans="1:8" ht="9" customHeight="1">
      <c r="A7" s="3" t="s">
        <v>104</v>
      </c>
      <c r="B7" s="4">
        <v>3</v>
      </c>
      <c r="C7" s="30" t="s">
        <v>95</v>
      </c>
      <c r="D7" s="4">
        <v>7</v>
      </c>
      <c r="E7" s="4">
        <v>2</v>
      </c>
      <c r="F7" s="4">
        <v>12</v>
      </c>
      <c r="G7" s="4">
        <v>5</v>
      </c>
      <c r="H7" s="4">
        <v>2</v>
      </c>
    </row>
    <row r="8" spans="1:8" ht="9" customHeight="1">
      <c r="A8" s="3" t="s">
        <v>39</v>
      </c>
      <c r="B8" s="4">
        <v>1</v>
      </c>
      <c r="C8" s="30" t="s">
        <v>95</v>
      </c>
      <c r="D8" s="4">
        <v>6</v>
      </c>
      <c r="E8" s="4">
        <v>2</v>
      </c>
      <c r="F8" s="4">
        <v>11</v>
      </c>
      <c r="G8" s="4">
        <v>4</v>
      </c>
      <c r="H8" s="4">
        <v>2</v>
      </c>
    </row>
    <row r="9" spans="1:8" ht="9" customHeight="1">
      <c r="A9" s="3" t="s">
        <v>40</v>
      </c>
      <c r="B9" s="4">
        <v>1</v>
      </c>
      <c r="C9" s="30" t="s">
        <v>95</v>
      </c>
      <c r="D9" s="4">
        <v>4</v>
      </c>
      <c r="E9" s="30" t="s">
        <v>95</v>
      </c>
      <c r="F9" s="4">
        <v>10</v>
      </c>
      <c r="G9" s="4">
        <v>2</v>
      </c>
      <c r="H9" s="4">
        <v>4</v>
      </c>
    </row>
    <row r="10" spans="1:8" ht="9" customHeight="1">
      <c r="A10" s="3" t="s">
        <v>41</v>
      </c>
      <c r="B10" s="4">
        <v>5</v>
      </c>
      <c r="C10" s="30" t="s">
        <v>95</v>
      </c>
      <c r="D10" s="4">
        <v>7</v>
      </c>
      <c r="E10" s="4">
        <v>3</v>
      </c>
      <c r="F10" s="4">
        <v>9</v>
      </c>
      <c r="G10" s="4">
        <v>2</v>
      </c>
      <c r="H10" s="4">
        <v>2</v>
      </c>
    </row>
    <row r="11" spans="1:8" ht="9" customHeight="1">
      <c r="A11" s="3" t="s">
        <v>42</v>
      </c>
      <c r="B11" s="4">
        <v>8</v>
      </c>
      <c r="C11" s="30" t="s">
        <v>95</v>
      </c>
      <c r="D11" s="4">
        <v>27</v>
      </c>
      <c r="E11" s="4">
        <v>3</v>
      </c>
      <c r="F11" s="4">
        <v>14</v>
      </c>
      <c r="G11" s="4">
        <v>5</v>
      </c>
      <c r="H11" s="4">
        <v>11</v>
      </c>
    </row>
    <row r="12" spans="1:8" ht="9" customHeight="1">
      <c r="A12" s="3" t="s">
        <v>105</v>
      </c>
      <c r="B12" s="4">
        <v>1</v>
      </c>
      <c r="C12" s="30" t="s">
        <v>95</v>
      </c>
      <c r="D12" s="4">
        <v>3</v>
      </c>
      <c r="E12" s="4">
        <v>1</v>
      </c>
      <c r="F12" s="4">
        <v>5</v>
      </c>
      <c r="G12" s="30" t="s">
        <v>95</v>
      </c>
      <c r="H12" s="4">
        <v>2</v>
      </c>
    </row>
    <row r="13" spans="1:8" ht="9" customHeight="1">
      <c r="A13" s="3" t="s">
        <v>43</v>
      </c>
      <c r="B13" s="4">
        <v>2</v>
      </c>
      <c r="C13" s="30" t="s">
        <v>95</v>
      </c>
      <c r="D13" s="4">
        <v>10</v>
      </c>
      <c r="E13" s="4">
        <v>2</v>
      </c>
      <c r="F13" s="4">
        <v>8</v>
      </c>
      <c r="G13" s="4">
        <v>3</v>
      </c>
      <c r="H13" s="4">
        <v>1</v>
      </c>
    </row>
    <row r="14" spans="1:8" ht="9" customHeight="1">
      <c r="A14" s="3" t="s">
        <v>2</v>
      </c>
      <c r="B14" s="4">
        <v>14</v>
      </c>
      <c r="C14" s="30" t="s">
        <v>95</v>
      </c>
      <c r="D14" s="4">
        <v>21</v>
      </c>
      <c r="E14" s="4">
        <v>1</v>
      </c>
      <c r="F14" s="4">
        <v>19</v>
      </c>
      <c r="G14" s="4">
        <v>4</v>
      </c>
      <c r="H14" s="4">
        <v>7</v>
      </c>
    </row>
    <row r="15" spans="1:8" ht="9" customHeight="1">
      <c r="A15" s="3" t="s">
        <v>44</v>
      </c>
      <c r="B15" s="4">
        <v>20</v>
      </c>
      <c r="C15" s="30" t="s">
        <v>95</v>
      </c>
      <c r="D15" s="4">
        <v>38</v>
      </c>
      <c r="E15" s="14">
        <v>3</v>
      </c>
      <c r="F15" s="4">
        <v>19</v>
      </c>
      <c r="G15" s="4">
        <v>11</v>
      </c>
      <c r="H15" s="4">
        <v>6</v>
      </c>
    </row>
    <row r="16" spans="1:8" ht="9" customHeight="1">
      <c r="A16" s="3" t="s">
        <v>106</v>
      </c>
      <c r="B16" s="4">
        <v>4</v>
      </c>
      <c r="C16" s="30" t="s">
        <v>95</v>
      </c>
      <c r="D16" s="4">
        <v>6</v>
      </c>
      <c r="E16" s="30" t="s">
        <v>95</v>
      </c>
      <c r="F16" s="4">
        <v>2</v>
      </c>
      <c r="G16" s="14">
        <v>8</v>
      </c>
      <c r="H16" s="4">
        <v>4</v>
      </c>
    </row>
    <row r="17" spans="1:8" ht="9" customHeight="1">
      <c r="A17" s="3" t="s">
        <v>3</v>
      </c>
      <c r="B17" s="4">
        <v>29</v>
      </c>
      <c r="C17" s="30" t="s">
        <v>95</v>
      </c>
      <c r="D17" s="4">
        <v>14</v>
      </c>
      <c r="E17" s="30" t="s">
        <v>95</v>
      </c>
      <c r="F17" s="4">
        <v>17</v>
      </c>
      <c r="G17" s="4">
        <v>2</v>
      </c>
      <c r="H17" s="4">
        <v>3</v>
      </c>
    </row>
    <row r="18" spans="1:8" ht="9" customHeight="1">
      <c r="A18" s="3" t="s">
        <v>1</v>
      </c>
      <c r="B18" s="4">
        <v>6</v>
      </c>
      <c r="C18" s="30" t="s">
        <v>95</v>
      </c>
      <c r="D18" s="4">
        <v>6</v>
      </c>
      <c r="E18" s="30" t="s">
        <v>95</v>
      </c>
      <c r="F18" s="4">
        <v>3</v>
      </c>
      <c r="G18" s="30" t="s">
        <v>95</v>
      </c>
      <c r="H18" s="4">
        <v>2</v>
      </c>
    </row>
    <row r="19" spans="1:8" ht="9" customHeight="1">
      <c r="A19" s="3" t="s">
        <v>45</v>
      </c>
      <c r="B19" s="4">
        <v>10</v>
      </c>
      <c r="C19" s="30" t="s">
        <v>95</v>
      </c>
      <c r="D19" s="4">
        <v>24</v>
      </c>
      <c r="E19" s="30" t="s">
        <v>95</v>
      </c>
      <c r="F19" s="4">
        <v>21</v>
      </c>
      <c r="G19" s="4">
        <v>5</v>
      </c>
      <c r="H19" s="4">
        <v>9</v>
      </c>
    </row>
    <row r="20" spans="1:8" ht="9" customHeight="1">
      <c r="A20" s="3" t="s">
        <v>52</v>
      </c>
      <c r="B20" s="4">
        <v>5</v>
      </c>
      <c r="C20" s="30" t="s">
        <v>95</v>
      </c>
      <c r="D20" s="4">
        <v>4</v>
      </c>
      <c r="E20" s="4">
        <v>1</v>
      </c>
      <c r="F20" s="4">
        <v>2</v>
      </c>
      <c r="G20" s="4">
        <v>12</v>
      </c>
      <c r="H20" s="4">
        <v>4</v>
      </c>
    </row>
    <row r="21" spans="1:8" ht="9" customHeight="1">
      <c r="A21" s="3" t="s">
        <v>69</v>
      </c>
      <c r="B21" s="4">
        <v>12</v>
      </c>
      <c r="C21" s="30" t="s">
        <v>95</v>
      </c>
      <c r="D21" s="4">
        <v>10</v>
      </c>
      <c r="E21" s="4">
        <v>1</v>
      </c>
      <c r="F21" s="4">
        <v>6</v>
      </c>
      <c r="G21" s="4">
        <v>1</v>
      </c>
      <c r="H21" s="4">
        <v>5</v>
      </c>
    </row>
    <row r="22" spans="1:8" ht="9" customHeight="1">
      <c r="A22" s="3" t="s">
        <v>46</v>
      </c>
      <c r="B22" s="4">
        <v>12</v>
      </c>
      <c r="C22" s="30" t="s">
        <v>95</v>
      </c>
      <c r="D22" s="4">
        <v>12</v>
      </c>
      <c r="E22" s="4">
        <v>1</v>
      </c>
      <c r="F22" s="4">
        <v>10</v>
      </c>
      <c r="G22" s="4">
        <v>1</v>
      </c>
      <c r="H22" s="4">
        <v>7</v>
      </c>
    </row>
    <row r="23" spans="1:8" ht="9" customHeight="1">
      <c r="A23" s="3" t="s">
        <v>4</v>
      </c>
      <c r="B23" s="4">
        <v>34</v>
      </c>
      <c r="C23" s="30" t="s">
        <v>95</v>
      </c>
      <c r="D23" s="4">
        <v>45</v>
      </c>
      <c r="E23" s="4">
        <v>6</v>
      </c>
      <c r="F23" s="4">
        <v>51</v>
      </c>
      <c r="G23" s="4">
        <v>6</v>
      </c>
      <c r="H23" s="4">
        <v>20</v>
      </c>
    </row>
    <row r="24" spans="1:8" ht="9" customHeight="1">
      <c r="A24" s="20" t="s">
        <v>0</v>
      </c>
      <c r="B24" s="21">
        <v>170</v>
      </c>
      <c r="C24" s="30" t="s">
        <v>95</v>
      </c>
      <c r="D24" s="21">
        <v>255</v>
      </c>
      <c r="E24" s="21">
        <v>28</v>
      </c>
      <c r="F24" s="21">
        <v>226</v>
      </c>
      <c r="G24" s="21">
        <v>75</v>
      </c>
      <c r="H24" s="21">
        <v>95</v>
      </c>
    </row>
    <row r="25" spans="1:8" ht="6" customHeight="1">
      <c r="A25" s="5"/>
      <c r="B25" s="15"/>
      <c r="C25" s="15"/>
      <c r="D25" s="15"/>
      <c r="E25" s="15"/>
      <c r="F25" s="15"/>
      <c r="G25" s="15"/>
      <c r="H25" s="15"/>
    </row>
    <row r="26" spans="1:8" ht="19.5" customHeight="1">
      <c r="A26" s="47" t="s">
        <v>80</v>
      </c>
      <c r="B26" s="8" t="s">
        <v>49</v>
      </c>
      <c r="C26" s="8" t="s">
        <v>23</v>
      </c>
      <c r="D26" s="8" t="s">
        <v>25</v>
      </c>
      <c r="E26" s="8" t="s">
        <v>24</v>
      </c>
      <c r="F26" s="8" t="s">
        <v>26</v>
      </c>
      <c r="G26" s="8" t="s">
        <v>27</v>
      </c>
      <c r="H26" s="8" t="s">
        <v>28</v>
      </c>
    </row>
    <row r="27" spans="1:8" ht="6" customHeight="1">
      <c r="A27" s="11"/>
      <c r="B27" s="46"/>
      <c r="C27" s="46"/>
      <c r="D27" s="46"/>
      <c r="E27" s="46"/>
      <c r="F27" s="46"/>
      <c r="G27" s="46"/>
      <c r="H27" s="46"/>
    </row>
    <row r="28" spans="1:8" ht="9" customHeight="1">
      <c r="A28" s="3" t="s">
        <v>38</v>
      </c>
      <c r="B28" s="4">
        <v>10</v>
      </c>
      <c r="C28" s="4">
        <v>15</v>
      </c>
      <c r="D28" s="4">
        <v>2</v>
      </c>
      <c r="E28" s="4">
        <v>1</v>
      </c>
      <c r="F28" s="4">
        <v>1</v>
      </c>
      <c r="G28" s="4">
        <v>1</v>
      </c>
      <c r="H28" s="30" t="s">
        <v>95</v>
      </c>
    </row>
    <row r="29" spans="1:8" ht="9" customHeight="1">
      <c r="A29" s="3" t="s">
        <v>104</v>
      </c>
      <c r="B29" s="4">
        <v>5</v>
      </c>
      <c r="C29" s="4">
        <v>1</v>
      </c>
      <c r="D29" s="14">
        <v>2</v>
      </c>
      <c r="E29" s="30" t="s">
        <v>95</v>
      </c>
      <c r="F29" s="4">
        <v>6</v>
      </c>
      <c r="G29" s="4">
        <v>6</v>
      </c>
      <c r="H29" s="30" t="s">
        <v>95</v>
      </c>
    </row>
    <row r="30" spans="1:8" ht="9" customHeight="1">
      <c r="A30" s="3" t="s">
        <v>39</v>
      </c>
      <c r="B30" s="4">
        <v>9</v>
      </c>
      <c r="C30" s="4">
        <v>4</v>
      </c>
      <c r="D30" s="14">
        <v>1</v>
      </c>
      <c r="E30" s="30" t="s">
        <v>95</v>
      </c>
      <c r="F30" s="30" t="s">
        <v>95</v>
      </c>
      <c r="G30" s="4">
        <v>4</v>
      </c>
      <c r="H30" s="30" t="s">
        <v>95</v>
      </c>
    </row>
    <row r="31" spans="1:8" ht="9" customHeight="1">
      <c r="A31" s="3" t="s">
        <v>40</v>
      </c>
      <c r="B31" s="4">
        <v>13</v>
      </c>
      <c r="C31" s="4">
        <v>5</v>
      </c>
      <c r="D31" s="4">
        <v>4</v>
      </c>
      <c r="E31" s="30" t="s">
        <v>95</v>
      </c>
      <c r="F31" s="4">
        <v>6</v>
      </c>
      <c r="G31" s="4">
        <v>1</v>
      </c>
      <c r="H31" s="30" t="s">
        <v>95</v>
      </c>
    </row>
    <row r="32" spans="1:8" ht="9" customHeight="1">
      <c r="A32" s="3" t="s">
        <v>41</v>
      </c>
      <c r="B32" s="4">
        <v>10</v>
      </c>
      <c r="C32" s="4">
        <v>15</v>
      </c>
      <c r="D32" s="14">
        <v>4</v>
      </c>
      <c r="E32" s="4">
        <v>1</v>
      </c>
      <c r="F32" s="4">
        <v>1</v>
      </c>
      <c r="G32" s="4">
        <v>4</v>
      </c>
      <c r="H32" s="30" t="s">
        <v>95</v>
      </c>
    </row>
    <row r="33" spans="1:9" ht="9" customHeight="1">
      <c r="A33" s="3" t="s">
        <v>42</v>
      </c>
      <c r="B33" s="4">
        <v>10</v>
      </c>
      <c r="C33" s="4">
        <v>18</v>
      </c>
      <c r="D33" s="30" t="s">
        <v>95</v>
      </c>
      <c r="E33" s="30" t="s">
        <v>95</v>
      </c>
      <c r="F33" s="4">
        <v>2</v>
      </c>
      <c r="G33" s="4">
        <v>4</v>
      </c>
      <c r="H33" s="30" t="s">
        <v>95</v>
      </c>
      <c r="I33" s="79"/>
    </row>
    <row r="34" spans="1:8" ht="9" customHeight="1">
      <c r="A34" s="3" t="s">
        <v>105</v>
      </c>
      <c r="B34" s="4">
        <v>8</v>
      </c>
      <c r="C34" s="4">
        <v>3</v>
      </c>
      <c r="D34" s="14">
        <v>1</v>
      </c>
      <c r="E34" s="30" t="s">
        <v>95</v>
      </c>
      <c r="F34" s="14">
        <v>1</v>
      </c>
      <c r="G34" s="4">
        <v>1</v>
      </c>
      <c r="H34" s="30" t="s">
        <v>95</v>
      </c>
    </row>
    <row r="35" spans="1:9" ht="9" customHeight="1">
      <c r="A35" s="3" t="s">
        <v>43</v>
      </c>
      <c r="B35" s="4">
        <v>3</v>
      </c>
      <c r="C35" s="4">
        <v>7</v>
      </c>
      <c r="D35" s="4">
        <v>1</v>
      </c>
      <c r="E35" s="30" t="s">
        <v>95</v>
      </c>
      <c r="F35" s="4">
        <v>1</v>
      </c>
      <c r="G35" s="4">
        <v>1</v>
      </c>
      <c r="H35" s="30" t="s">
        <v>95</v>
      </c>
      <c r="I35" s="79"/>
    </row>
    <row r="36" spans="1:8" ht="9" customHeight="1">
      <c r="A36" s="3" t="s">
        <v>2</v>
      </c>
      <c r="B36" s="4">
        <v>25</v>
      </c>
      <c r="C36" s="4">
        <v>8</v>
      </c>
      <c r="D36" s="30" t="s">
        <v>95</v>
      </c>
      <c r="E36" s="4">
        <v>1</v>
      </c>
      <c r="F36" s="4">
        <v>2</v>
      </c>
      <c r="G36" s="14">
        <v>1</v>
      </c>
      <c r="H36" s="30" t="s">
        <v>95</v>
      </c>
    </row>
    <row r="37" spans="1:8" ht="9" customHeight="1">
      <c r="A37" s="3" t="s">
        <v>44</v>
      </c>
      <c r="B37" s="4">
        <v>4</v>
      </c>
      <c r="C37" s="4">
        <v>12</v>
      </c>
      <c r="D37" s="14">
        <v>4</v>
      </c>
      <c r="E37" s="4">
        <v>1</v>
      </c>
      <c r="F37" s="4">
        <v>6</v>
      </c>
      <c r="G37" s="4">
        <v>1</v>
      </c>
      <c r="H37" s="4">
        <v>1</v>
      </c>
    </row>
    <row r="38" spans="1:8" ht="9" customHeight="1">
      <c r="A38" s="3" t="s">
        <v>106</v>
      </c>
      <c r="B38" s="4">
        <v>3</v>
      </c>
      <c r="C38" s="30" t="s">
        <v>95</v>
      </c>
      <c r="D38" s="30" t="s">
        <v>95</v>
      </c>
      <c r="E38" s="14">
        <v>1</v>
      </c>
      <c r="F38" s="4">
        <v>1</v>
      </c>
      <c r="G38" s="4">
        <v>1</v>
      </c>
      <c r="H38" s="30" t="s">
        <v>95</v>
      </c>
    </row>
    <row r="39" spans="1:8" ht="9" customHeight="1">
      <c r="A39" s="3" t="s">
        <v>3</v>
      </c>
      <c r="B39" s="4">
        <v>13</v>
      </c>
      <c r="C39" s="4">
        <v>5</v>
      </c>
      <c r="D39" s="4">
        <v>2</v>
      </c>
      <c r="E39" s="30" t="s">
        <v>95</v>
      </c>
      <c r="F39" s="4">
        <v>3</v>
      </c>
      <c r="G39" s="30" t="s">
        <v>95</v>
      </c>
      <c r="H39" s="30" t="s">
        <v>95</v>
      </c>
    </row>
    <row r="40" spans="1:8" ht="9" customHeight="1">
      <c r="A40" s="3" t="s">
        <v>1</v>
      </c>
      <c r="B40" s="4">
        <v>3</v>
      </c>
      <c r="C40" s="4">
        <v>14</v>
      </c>
      <c r="D40" s="4">
        <v>2</v>
      </c>
      <c r="E40" s="4">
        <v>1</v>
      </c>
      <c r="F40" s="4">
        <v>1</v>
      </c>
      <c r="G40" s="30" t="s">
        <v>95</v>
      </c>
      <c r="H40" s="30" t="s">
        <v>95</v>
      </c>
    </row>
    <row r="41" spans="1:8" ht="9" customHeight="1">
      <c r="A41" s="3" t="s">
        <v>45</v>
      </c>
      <c r="B41" s="4">
        <v>2</v>
      </c>
      <c r="C41" s="4">
        <v>11</v>
      </c>
      <c r="D41" s="4">
        <v>2</v>
      </c>
      <c r="E41" s="14">
        <v>1</v>
      </c>
      <c r="F41" s="4">
        <v>3</v>
      </c>
      <c r="G41" s="4">
        <v>4</v>
      </c>
      <c r="H41" s="4">
        <v>3</v>
      </c>
    </row>
    <row r="42" spans="1:8" ht="9" customHeight="1">
      <c r="A42" s="3" t="s">
        <v>52</v>
      </c>
      <c r="B42" s="4">
        <v>3</v>
      </c>
      <c r="C42" s="4">
        <v>4</v>
      </c>
      <c r="D42" s="4">
        <v>4</v>
      </c>
      <c r="E42" s="4">
        <v>1</v>
      </c>
      <c r="F42" s="4">
        <v>6</v>
      </c>
      <c r="G42" s="4">
        <v>8</v>
      </c>
      <c r="H42" s="4">
        <v>2</v>
      </c>
    </row>
    <row r="43" spans="1:8" ht="9" customHeight="1">
      <c r="A43" s="3" t="s">
        <v>69</v>
      </c>
      <c r="B43" s="4">
        <v>4</v>
      </c>
      <c r="C43" s="4">
        <v>3</v>
      </c>
      <c r="D43" s="30" t="s">
        <v>95</v>
      </c>
      <c r="E43" s="4">
        <v>2</v>
      </c>
      <c r="F43" s="4">
        <v>4</v>
      </c>
      <c r="G43" s="14">
        <v>3</v>
      </c>
      <c r="H43" s="4">
        <v>1</v>
      </c>
    </row>
    <row r="44" spans="1:8" ht="9" customHeight="1">
      <c r="A44" s="3" t="s">
        <v>46</v>
      </c>
      <c r="B44" s="4">
        <v>12</v>
      </c>
      <c r="C44" s="4">
        <v>13</v>
      </c>
      <c r="D44" s="4">
        <v>4</v>
      </c>
      <c r="E44" s="4">
        <v>4</v>
      </c>
      <c r="F44" s="4">
        <v>3</v>
      </c>
      <c r="G44" s="30" t="s">
        <v>95</v>
      </c>
      <c r="H44" s="4">
        <v>2</v>
      </c>
    </row>
    <row r="45" spans="1:8" ht="9" customHeight="1">
      <c r="A45" s="3" t="s">
        <v>4</v>
      </c>
      <c r="B45" s="4">
        <v>28</v>
      </c>
      <c r="C45" s="4">
        <v>22</v>
      </c>
      <c r="D45" s="4">
        <v>9</v>
      </c>
      <c r="E45" s="4">
        <v>3</v>
      </c>
      <c r="F45" s="4">
        <v>7</v>
      </c>
      <c r="G45" s="14">
        <v>3</v>
      </c>
      <c r="H45" s="4">
        <v>9</v>
      </c>
    </row>
    <row r="46" spans="1:8" ht="9" customHeight="1">
      <c r="A46" s="20" t="s">
        <v>0</v>
      </c>
      <c r="B46" s="21">
        <v>165</v>
      </c>
      <c r="C46" s="21">
        <v>160</v>
      </c>
      <c r="D46" s="21">
        <v>42</v>
      </c>
      <c r="E46" s="21">
        <v>17</v>
      </c>
      <c r="F46" s="21">
        <v>54</v>
      </c>
      <c r="G46" s="21">
        <v>43</v>
      </c>
      <c r="H46" s="21">
        <v>18</v>
      </c>
    </row>
    <row r="47" spans="1:8" ht="6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47" t="s">
        <v>80</v>
      </c>
      <c r="B48" s="45" t="s">
        <v>29</v>
      </c>
      <c r="C48" s="45" t="s">
        <v>30</v>
      </c>
      <c r="D48" s="45" t="s">
        <v>31</v>
      </c>
      <c r="E48" s="45" t="s">
        <v>32</v>
      </c>
      <c r="F48" s="45" t="s">
        <v>33</v>
      </c>
      <c r="G48" s="45" t="s">
        <v>34</v>
      </c>
      <c r="H48" s="45" t="s">
        <v>50</v>
      </c>
    </row>
    <row r="49" ht="6" customHeight="1">
      <c r="A49" s="11"/>
    </row>
    <row r="50" spans="1:9" ht="9" customHeight="1">
      <c r="A50" s="3" t="s">
        <v>38</v>
      </c>
      <c r="B50" s="30" t="s">
        <v>95</v>
      </c>
      <c r="C50" s="3">
        <v>3</v>
      </c>
      <c r="D50" s="30" t="s">
        <v>95</v>
      </c>
      <c r="E50" s="30" t="s">
        <v>95</v>
      </c>
      <c r="F50" s="3">
        <v>2</v>
      </c>
      <c r="G50" s="3">
        <v>1</v>
      </c>
      <c r="H50" s="79">
        <v>67</v>
      </c>
      <c r="I50" s="79"/>
    </row>
    <row r="51" spans="1:8" ht="9" customHeight="1">
      <c r="A51" s="3" t="s">
        <v>104</v>
      </c>
      <c r="B51" s="3">
        <v>2</v>
      </c>
      <c r="C51" s="3">
        <v>5</v>
      </c>
      <c r="D51" s="30" t="s">
        <v>95</v>
      </c>
      <c r="E51" s="3">
        <v>2</v>
      </c>
      <c r="F51" s="30" t="s">
        <v>95</v>
      </c>
      <c r="G51" s="30" t="s">
        <v>95</v>
      </c>
      <c r="H51" s="79">
        <v>60</v>
      </c>
    </row>
    <row r="52" spans="1:8" ht="9" customHeight="1">
      <c r="A52" s="3" t="s">
        <v>39</v>
      </c>
      <c r="B52" s="30" t="s">
        <v>95</v>
      </c>
      <c r="C52" s="30" t="s">
        <v>95</v>
      </c>
      <c r="D52" s="30" t="s">
        <v>95</v>
      </c>
      <c r="E52" s="30" t="s">
        <v>95</v>
      </c>
      <c r="F52" s="30" t="s">
        <v>95</v>
      </c>
      <c r="G52" s="30" t="s">
        <v>95</v>
      </c>
      <c r="H52" s="79">
        <v>44</v>
      </c>
    </row>
    <row r="53" spans="1:8" ht="9" customHeight="1">
      <c r="A53" s="3" t="s">
        <v>40</v>
      </c>
      <c r="B53" s="3">
        <v>2</v>
      </c>
      <c r="C53" s="3">
        <v>4</v>
      </c>
      <c r="D53" s="30" t="s">
        <v>95</v>
      </c>
      <c r="E53" s="30" t="s">
        <v>95</v>
      </c>
      <c r="F53" s="3">
        <v>2</v>
      </c>
      <c r="G53" s="3">
        <v>3</v>
      </c>
      <c r="H53" s="79">
        <v>61</v>
      </c>
    </row>
    <row r="54" spans="1:8" ht="9" customHeight="1">
      <c r="A54" s="3" t="s">
        <v>41</v>
      </c>
      <c r="B54" s="3">
        <v>2</v>
      </c>
      <c r="C54" s="3">
        <v>5</v>
      </c>
      <c r="D54" s="3">
        <v>3</v>
      </c>
      <c r="E54" s="3">
        <v>4</v>
      </c>
      <c r="F54" s="3">
        <v>6</v>
      </c>
      <c r="G54" s="3">
        <v>7</v>
      </c>
      <c r="H54" s="79">
        <v>90</v>
      </c>
    </row>
    <row r="55" spans="1:8" ht="9" customHeight="1">
      <c r="A55" s="3" t="s">
        <v>42</v>
      </c>
      <c r="B55" s="3">
        <v>2</v>
      </c>
      <c r="C55" s="30" t="s">
        <v>95</v>
      </c>
      <c r="D55" s="30" t="s">
        <v>95</v>
      </c>
      <c r="E55" s="30" t="s">
        <v>95</v>
      </c>
      <c r="F55" s="3">
        <v>2</v>
      </c>
      <c r="G55" s="30" t="s">
        <v>95</v>
      </c>
      <c r="H55" s="79">
        <v>106</v>
      </c>
    </row>
    <row r="56" spans="1:8" ht="9" customHeight="1">
      <c r="A56" s="3" t="s">
        <v>105</v>
      </c>
      <c r="B56" s="4">
        <v>1</v>
      </c>
      <c r="C56" s="3">
        <v>2</v>
      </c>
      <c r="D56" s="30" t="s">
        <v>95</v>
      </c>
      <c r="E56" s="30" t="s">
        <v>95</v>
      </c>
      <c r="F56" s="3">
        <v>2</v>
      </c>
      <c r="G56" s="30" t="s">
        <v>95</v>
      </c>
      <c r="H56" s="79">
        <v>31</v>
      </c>
    </row>
    <row r="57" spans="1:8" ht="9" customHeight="1">
      <c r="A57" s="3" t="s">
        <v>43</v>
      </c>
      <c r="B57" s="30" t="s">
        <v>95</v>
      </c>
      <c r="C57" s="3">
        <v>1</v>
      </c>
      <c r="D57" s="30" t="s">
        <v>95</v>
      </c>
      <c r="E57" s="30" t="s">
        <v>95</v>
      </c>
      <c r="F57" s="3">
        <v>1</v>
      </c>
      <c r="G57" s="30" t="s">
        <v>95</v>
      </c>
      <c r="H57" s="79">
        <v>40</v>
      </c>
    </row>
    <row r="58" spans="1:13" ht="9" customHeight="1">
      <c r="A58" s="3" t="s">
        <v>2</v>
      </c>
      <c r="B58" s="3">
        <v>4</v>
      </c>
      <c r="C58" s="3">
        <v>2</v>
      </c>
      <c r="D58" s="4">
        <v>4</v>
      </c>
      <c r="E58" s="3">
        <v>2</v>
      </c>
      <c r="F58" s="3">
        <v>4</v>
      </c>
      <c r="G58" s="3">
        <v>2</v>
      </c>
      <c r="H58" s="79">
        <v>121</v>
      </c>
      <c r="M58" s="20"/>
    </row>
    <row r="59" spans="1:8" ht="9" customHeight="1">
      <c r="A59" s="3" t="s">
        <v>44</v>
      </c>
      <c r="B59" s="3">
        <v>1</v>
      </c>
      <c r="C59" s="4">
        <v>5</v>
      </c>
      <c r="D59" s="30" t="s">
        <v>95</v>
      </c>
      <c r="E59" s="4">
        <v>2</v>
      </c>
      <c r="F59" s="4">
        <v>4</v>
      </c>
      <c r="G59" s="3">
        <v>2</v>
      </c>
      <c r="H59" s="79">
        <v>140</v>
      </c>
    </row>
    <row r="60" spans="1:8" ht="9" customHeight="1">
      <c r="A60" s="3" t="s">
        <v>106</v>
      </c>
      <c r="B60" s="30" t="s">
        <v>95</v>
      </c>
      <c r="C60" s="30" t="s">
        <v>95</v>
      </c>
      <c r="D60" s="30" t="s">
        <v>95</v>
      </c>
      <c r="E60" s="30" t="s">
        <v>95</v>
      </c>
      <c r="F60" s="4">
        <v>1</v>
      </c>
      <c r="G60" s="4">
        <v>1</v>
      </c>
      <c r="H60" s="79">
        <v>32</v>
      </c>
    </row>
    <row r="61" spans="1:8" ht="9" customHeight="1">
      <c r="A61" s="3" t="s">
        <v>3</v>
      </c>
      <c r="B61" s="3">
        <v>5</v>
      </c>
      <c r="C61" s="30" t="s">
        <v>95</v>
      </c>
      <c r="D61" s="30" t="s">
        <v>95</v>
      </c>
      <c r="E61" s="30" t="s">
        <v>95</v>
      </c>
      <c r="F61" s="30" t="s">
        <v>95</v>
      </c>
      <c r="G61" s="3">
        <v>4</v>
      </c>
      <c r="H61" s="79">
        <v>97</v>
      </c>
    </row>
    <row r="62" spans="1:8" ht="9" customHeight="1">
      <c r="A62" s="3" t="s">
        <v>1</v>
      </c>
      <c r="B62" s="3">
        <v>1</v>
      </c>
      <c r="C62" s="30" t="s">
        <v>95</v>
      </c>
      <c r="D62" s="30" t="s">
        <v>95</v>
      </c>
      <c r="E62" s="30" t="s">
        <v>95</v>
      </c>
      <c r="F62" s="3">
        <v>1</v>
      </c>
      <c r="G62" s="30" t="s">
        <v>95</v>
      </c>
      <c r="H62" s="79">
        <v>40</v>
      </c>
    </row>
    <row r="63" spans="1:8" ht="9" customHeight="1">
      <c r="A63" s="3" t="s">
        <v>45</v>
      </c>
      <c r="B63" s="3">
        <v>3</v>
      </c>
      <c r="C63" s="4">
        <v>1</v>
      </c>
      <c r="D63" s="30" t="s">
        <v>95</v>
      </c>
      <c r="E63" s="3">
        <v>1</v>
      </c>
      <c r="F63" s="30" t="s">
        <v>95</v>
      </c>
      <c r="G63" s="3">
        <v>1</v>
      </c>
      <c r="H63" s="79">
        <v>101</v>
      </c>
    </row>
    <row r="64" spans="1:8" ht="9" customHeight="1">
      <c r="A64" s="3" t="s">
        <v>52</v>
      </c>
      <c r="B64" s="3">
        <v>6</v>
      </c>
      <c r="C64" s="3">
        <v>2</v>
      </c>
      <c r="D64" s="3">
        <v>2</v>
      </c>
      <c r="E64" s="3">
        <v>4</v>
      </c>
      <c r="F64" s="3">
        <v>4</v>
      </c>
      <c r="G64" s="3">
        <v>18</v>
      </c>
      <c r="H64" s="79">
        <v>92</v>
      </c>
    </row>
    <row r="65" spans="1:8" ht="9" customHeight="1">
      <c r="A65" s="3" t="s">
        <v>69</v>
      </c>
      <c r="B65" s="3">
        <v>3</v>
      </c>
      <c r="C65" s="30" t="s">
        <v>95</v>
      </c>
      <c r="D65" s="30" t="s">
        <v>95</v>
      </c>
      <c r="E65" s="3">
        <v>1</v>
      </c>
      <c r="F65" s="30" t="s">
        <v>95</v>
      </c>
      <c r="G65" s="3">
        <v>1</v>
      </c>
      <c r="H65" s="79">
        <v>57</v>
      </c>
    </row>
    <row r="66" spans="1:8" ht="9" customHeight="1">
      <c r="A66" s="3" t="s">
        <v>46</v>
      </c>
      <c r="B66" s="3">
        <v>15</v>
      </c>
      <c r="C66" s="3">
        <v>1</v>
      </c>
      <c r="D66" s="3">
        <v>2</v>
      </c>
      <c r="E66" s="3">
        <v>5</v>
      </c>
      <c r="F66" s="3">
        <v>8</v>
      </c>
      <c r="G66" s="3">
        <v>2</v>
      </c>
      <c r="H66" s="79">
        <v>114</v>
      </c>
    </row>
    <row r="67" spans="1:8" ht="9" customHeight="1">
      <c r="A67" s="3" t="s">
        <v>4</v>
      </c>
      <c r="B67" s="3">
        <v>13</v>
      </c>
      <c r="C67" s="3">
        <v>25</v>
      </c>
      <c r="D67" s="3">
        <v>2</v>
      </c>
      <c r="E67" s="3">
        <v>2</v>
      </c>
      <c r="F67" s="3">
        <v>8</v>
      </c>
      <c r="G67" s="3">
        <v>8</v>
      </c>
      <c r="H67" s="79">
        <v>301</v>
      </c>
    </row>
    <row r="68" spans="1:8" ht="9" customHeight="1">
      <c r="A68" s="20" t="s">
        <v>0</v>
      </c>
      <c r="B68" s="20">
        <v>60</v>
      </c>
      <c r="C68" s="20">
        <v>56</v>
      </c>
      <c r="D68" s="20">
        <v>13</v>
      </c>
      <c r="E68" s="20">
        <v>23</v>
      </c>
      <c r="F68" s="20">
        <v>45</v>
      </c>
      <c r="G68" s="20">
        <v>50</v>
      </c>
      <c r="H68" s="42">
        <v>1595</v>
      </c>
    </row>
    <row r="69" spans="1:8" ht="6" customHeight="1">
      <c r="A69" s="5"/>
      <c r="B69" s="22"/>
      <c r="C69" s="22"/>
      <c r="D69" s="22"/>
      <c r="E69" s="22"/>
      <c r="F69" s="22"/>
      <c r="G69" s="22"/>
      <c r="H69" s="22"/>
    </row>
    <row r="70" ht="5.25" customHeight="1"/>
    <row r="71" ht="9" customHeight="1">
      <c r="A71" s="135" t="s">
        <v>123</v>
      </c>
    </row>
  </sheetData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C5" sqref="C5"/>
    </sheetView>
  </sheetViews>
  <sheetFormatPr defaultColWidth="9.140625" defaultRowHeight="9" customHeight="1"/>
  <cols>
    <col min="1" max="1" width="25.140625" style="3" customWidth="1"/>
    <col min="2" max="4" width="17.140625" style="3" customWidth="1"/>
    <col min="5" max="16384" width="9.140625" style="3" customWidth="1"/>
  </cols>
  <sheetData>
    <row r="2" spans="1:2" ht="37.5" customHeight="1">
      <c r="A2" s="53" t="s">
        <v>98</v>
      </c>
      <c r="B2" s="53"/>
    </row>
    <row r="3" spans="1:2" ht="9" customHeight="1">
      <c r="A3" s="82"/>
      <c r="B3" s="82"/>
    </row>
    <row r="4" spans="1:4" ht="33.75" customHeight="1">
      <c r="A4" s="83" t="s">
        <v>82</v>
      </c>
      <c r="B4" s="8" t="s">
        <v>81</v>
      </c>
      <c r="C4" s="8" t="s">
        <v>97</v>
      </c>
      <c r="D4" s="8" t="s">
        <v>83</v>
      </c>
    </row>
    <row r="5" spans="2:4" ht="9" customHeight="1">
      <c r="B5" s="124"/>
      <c r="C5" s="124"/>
      <c r="D5" s="124"/>
    </row>
    <row r="6" spans="1:4" ht="9" customHeight="1">
      <c r="A6" s="157" t="s">
        <v>72</v>
      </c>
      <c r="B6" s="157"/>
      <c r="C6" s="157"/>
      <c r="D6" s="157"/>
    </row>
    <row r="7" spans="1:4" ht="9" customHeight="1">
      <c r="A7" s="78"/>
      <c r="B7" s="78"/>
      <c r="C7" s="78"/>
      <c r="D7" s="78"/>
    </row>
    <row r="8" spans="1:4" ht="9" customHeight="1">
      <c r="A8" s="80" t="s">
        <v>107</v>
      </c>
      <c r="B8" s="54">
        <v>137</v>
      </c>
      <c r="C8" s="79">
        <v>805520</v>
      </c>
      <c r="D8" s="54">
        <v>143</v>
      </c>
    </row>
    <row r="9" spans="1:6" ht="9" customHeight="1">
      <c r="A9" s="80" t="s">
        <v>108</v>
      </c>
      <c r="B9" s="54">
        <v>74</v>
      </c>
      <c r="C9" s="79">
        <v>399000</v>
      </c>
      <c r="D9" s="54">
        <v>160</v>
      </c>
      <c r="F9" s="99"/>
    </row>
    <row r="10" spans="1:5" ht="9" customHeight="1">
      <c r="A10" s="80" t="s">
        <v>70</v>
      </c>
      <c r="B10" s="54">
        <v>43</v>
      </c>
      <c r="C10" s="79">
        <v>205324</v>
      </c>
      <c r="D10" s="54">
        <v>152</v>
      </c>
      <c r="E10" s="99"/>
    </row>
    <row r="11" spans="1:4" ht="9" customHeight="1">
      <c r="A11" s="80" t="s">
        <v>71</v>
      </c>
      <c r="B11" s="30" t="s">
        <v>95</v>
      </c>
      <c r="C11" s="30" t="s">
        <v>95</v>
      </c>
      <c r="D11" s="30" t="s">
        <v>95</v>
      </c>
    </row>
    <row r="12" spans="1:5" ht="9" customHeight="1">
      <c r="A12" s="81" t="s">
        <v>50</v>
      </c>
      <c r="B12" s="84">
        <v>254</v>
      </c>
      <c r="C12" s="84">
        <v>469018</v>
      </c>
      <c r="D12" s="84">
        <v>154</v>
      </c>
      <c r="E12" s="99"/>
    </row>
    <row r="13" spans="1:5" ht="9" customHeight="1">
      <c r="A13" s="81"/>
      <c r="B13" s="84"/>
      <c r="C13" s="84"/>
      <c r="D13" s="84"/>
      <c r="E13" s="99"/>
    </row>
    <row r="14" spans="1:5" ht="9" customHeight="1">
      <c r="A14" s="157" t="s">
        <v>73</v>
      </c>
      <c r="B14" s="157"/>
      <c r="C14" s="157"/>
      <c r="D14" s="157"/>
      <c r="E14" s="99"/>
    </row>
    <row r="15" spans="1:5" ht="9" customHeight="1">
      <c r="A15" s="54"/>
      <c r="B15" s="78"/>
      <c r="C15" s="78"/>
      <c r="D15" s="78"/>
      <c r="E15" s="99"/>
    </row>
    <row r="16" spans="1:4" ht="9" customHeight="1">
      <c r="A16" s="80" t="s">
        <v>107</v>
      </c>
      <c r="B16" s="54">
        <v>422</v>
      </c>
      <c r="C16" s="79">
        <v>12750</v>
      </c>
      <c r="D16" s="54">
        <v>44</v>
      </c>
    </row>
    <row r="17" spans="1:6" ht="9" customHeight="1">
      <c r="A17" s="80" t="s">
        <v>108</v>
      </c>
      <c r="B17" s="54">
        <v>206</v>
      </c>
      <c r="C17" s="79">
        <v>33036</v>
      </c>
      <c r="D17" s="54">
        <v>42</v>
      </c>
      <c r="F17" s="99"/>
    </row>
    <row r="18" spans="1:4" ht="9" customHeight="1">
      <c r="A18" s="80" t="s">
        <v>70</v>
      </c>
      <c r="B18" s="54">
        <v>208</v>
      </c>
      <c r="C18" s="79">
        <v>21700</v>
      </c>
      <c r="D18" s="3">
        <v>42</v>
      </c>
    </row>
    <row r="19" spans="1:4" ht="9" customHeight="1">
      <c r="A19" s="80" t="s">
        <v>71</v>
      </c>
      <c r="B19" s="56">
        <v>28</v>
      </c>
      <c r="C19" s="79">
        <v>35800</v>
      </c>
      <c r="D19" s="79">
        <v>38</v>
      </c>
    </row>
    <row r="20" spans="1:5" ht="9" customHeight="1">
      <c r="A20" s="81" t="s">
        <v>50</v>
      </c>
      <c r="B20" s="84">
        <v>864</v>
      </c>
      <c r="C20" s="42">
        <v>25822</v>
      </c>
      <c r="D20" s="42">
        <v>42</v>
      </c>
      <c r="E20" s="98"/>
    </row>
    <row r="21" spans="1:4" ht="9" customHeight="1">
      <c r="A21" s="57"/>
      <c r="B21" s="57"/>
      <c r="C21" s="22"/>
      <c r="D21" s="22"/>
    </row>
    <row r="23" ht="9" customHeight="1">
      <c r="A23" s="135" t="s">
        <v>123</v>
      </c>
    </row>
  </sheetData>
  <mergeCells count="2">
    <mergeCell ref="A14:D14"/>
    <mergeCell ref="A6:D6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</dc:creator>
  <cp:keywords/>
  <dc:description/>
  <cp:lastModifiedBy>rbsanna</cp:lastModifiedBy>
  <cp:lastPrinted>2005-11-08T12:55:07Z</cp:lastPrinted>
  <dcterms:created xsi:type="dcterms:W3CDTF">2000-10-03T13:55:16Z</dcterms:created>
  <dcterms:modified xsi:type="dcterms:W3CDTF">2005-11-08T12:56:44Z</dcterms:modified>
  <cp:category/>
  <cp:version/>
  <cp:contentType/>
  <cp:contentStatus/>
</cp:coreProperties>
</file>