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570" windowWidth="24915" windowHeight="11655" tabRatio="850"/>
  </bookViews>
  <sheets>
    <sheet name="1" sheetId="104" r:id="rId1"/>
    <sheet name="2" sheetId="105" r:id="rId2"/>
    <sheet name="3" sheetId="1" r:id="rId3"/>
    <sheet name="4" sheetId="2" r:id="rId4"/>
    <sheet name="5" sheetId="3" r:id="rId5"/>
    <sheet name="6" sheetId="4" r:id="rId6"/>
    <sheet name="7" sheetId="5" r:id="rId7"/>
    <sheet name="8" sheetId="6" r:id="rId8"/>
    <sheet name="9" sheetId="7" r:id="rId9"/>
    <sheet name="10" sheetId="8" r:id="rId10"/>
    <sheet name="11" sheetId="9" r:id="rId11"/>
    <sheet name="12" sheetId="10" r:id="rId12"/>
    <sheet name="13" sheetId="11" r:id="rId13"/>
    <sheet name="14" sheetId="12" r:id="rId14"/>
    <sheet name="15" sheetId="13" r:id="rId15"/>
    <sheet name="16" sheetId="14" r:id="rId16"/>
    <sheet name="17" sheetId="16" r:id="rId17"/>
    <sheet name="18" sheetId="18" r:id="rId18"/>
    <sheet name="19" sheetId="20" r:id="rId19"/>
    <sheet name="20" sheetId="22" r:id="rId20"/>
    <sheet name="21" sheetId="24" r:id="rId21"/>
    <sheet name="22" sheetId="26" r:id="rId22"/>
    <sheet name="23" sheetId="27" r:id="rId23"/>
    <sheet name="24" sheetId="28" r:id="rId24"/>
    <sheet name="25" sheetId="29" r:id="rId25"/>
    <sheet name="26" sheetId="30" r:id="rId26"/>
    <sheet name="27" sheetId="32" r:id="rId27"/>
    <sheet name="28" sheetId="33" r:id="rId28"/>
    <sheet name="29" sheetId="34" r:id="rId29"/>
    <sheet name="30" sheetId="35" r:id="rId30"/>
    <sheet name="31" sheetId="36" r:id="rId31"/>
    <sheet name="32" sheetId="37" r:id="rId32"/>
    <sheet name="33" sheetId="38" r:id="rId33"/>
    <sheet name="34" sheetId="39" r:id="rId34"/>
    <sheet name="35" sheetId="40" r:id="rId35"/>
    <sheet name="36" sheetId="44" r:id="rId36"/>
    <sheet name="37" sheetId="48" r:id="rId37"/>
    <sheet name="38" sheetId="49" r:id="rId38"/>
    <sheet name="39" sheetId="50" r:id="rId39"/>
    <sheet name="40" sheetId="51" r:id="rId40"/>
    <sheet name="41" sheetId="56" r:id="rId41"/>
    <sheet name="42" sheetId="57" r:id="rId42"/>
    <sheet name="43" sheetId="61" r:id="rId43"/>
    <sheet name="44" sheetId="63" r:id="rId44"/>
    <sheet name="45" sheetId="65" r:id="rId45"/>
    <sheet name="46" sheetId="67" r:id="rId46"/>
    <sheet name="47" sheetId="69" r:id="rId47"/>
    <sheet name="48" sheetId="71" r:id="rId48"/>
    <sheet name="49" sheetId="73" r:id="rId49"/>
    <sheet name="50" sheetId="74" r:id="rId50"/>
    <sheet name="51" sheetId="75" r:id="rId51"/>
    <sheet name="52" sheetId="76" r:id="rId52"/>
    <sheet name="53" sheetId="84" r:id="rId53"/>
    <sheet name="54" sheetId="85" r:id="rId54"/>
    <sheet name="55" sheetId="86" r:id="rId55"/>
    <sheet name="56" sheetId="87" r:id="rId56"/>
    <sheet name="57" sheetId="88" r:id="rId57"/>
    <sheet name="58" sheetId="89" r:id="rId58"/>
    <sheet name="59" sheetId="90" r:id="rId59"/>
    <sheet name="60" sheetId="91" r:id="rId60"/>
    <sheet name="61" sheetId="92" r:id="rId61"/>
    <sheet name="62" sheetId="93" r:id="rId62"/>
    <sheet name="63" sheetId="94" r:id="rId63"/>
    <sheet name="64" sheetId="95" r:id="rId64"/>
    <sheet name="65" sheetId="96" r:id="rId65"/>
    <sheet name="66" sheetId="97" r:id="rId66"/>
    <sheet name="67" sheetId="98" r:id="rId67"/>
    <sheet name="68" sheetId="99" r:id="rId68"/>
    <sheet name="69" sheetId="100" r:id="rId69"/>
    <sheet name="70" sheetId="101" r:id="rId70"/>
    <sheet name="71" sheetId="102" r:id="rId71"/>
  </sheets>
  <calcPr calcId="145621"/>
</workbook>
</file>

<file path=xl/calcChain.xml><?xml version="1.0" encoding="utf-8"?>
<calcChain xmlns="http://schemas.openxmlformats.org/spreadsheetml/2006/main">
  <c r="H16" i="10" l="1"/>
  <c r="I16" i="10"/>
  <c r="I17" i="10"/>
  <c r="I18" i="10"/>
  <c r="I19" i="10"/>
  <c r="I20" i="10"/>
  <c r="I21" i="10"/>
  <c r="I22" i="10"/>
  <c r="I23" i="10"/>
  <c r="I24" i="10"/>
  <c r="I25" i="10"/>
  <c r="E25" i="13"/>
  <c r="E24" i="13"/>
  <c r="E23" i="13"/>
  <c r="E22" i="13"/>
  <c r="E21" i="13"/>
  <c r="E20" i="13"/>
  <c r="E19" i="13"/>
  <c r="E18" i="13"/>
  <c r="E17" i="13"/>
  <c r="E16" i="13"/>
  <c r="B16" i="12"/>
  <c r="F17" i="12"/>
  <c r="F18" i="12"/>
  <c r="F19" i="12"/>
  <c r="F20" i="12"/>
  <c r="F21" i="12"/>
  <c r="F22" i="12"/>
  <c r="F23" i="12"/>
  <c r="F24" i="12"/>
  <c r="F25" i="12"/>
  <c r="F16" i="12"/>
  <c r="G13" i="16"/>
  <c r="F13" i="16"/>
  <c r="B16" i="4"/>
  <c r="C16" i="4"/>
  <c r="D16" i="4"/>
  <c r="E16" i="4"/>
  <c r="F16" i="4"/>
  <c r="G16" i="4"/>
  <c r="H16" i="4"/>
  <c r="J16" i="4"/>
  <c r="K16" i="4"/>
  <c r="L16" i="4"/>
  <c r="M16" i="4"/>
  <c r="N16" i="4"/>
  <c r="O16" i="4"/>
  <c r="P16" i="4"/>
  <c r="F13" i="50" l="1"/>
  <c r="K13" i="50"/>
  <c r="D6" i="56" l="1"/>
  <c r="D7" i="56"/>
  <c r="D9" i="56"/>
  <c r="D12" i="56"/>
  <c r="D14" i="56"/>
  <c r="D5" i="56"/>
  <c r="I14" i="71" l="1"/>
  <c r="H14" i="71"/>
  <c r="H12" i="71"/>
  <c r="I10" i="71"/>
  <c r="H9" i="71"/>
  <c r="I8" i="71"/>
  <c r="H6" i="71"/>
  <c r="H14" i="69"/>
  <c r="I14" i="69"/>
  <c r="I8" i="69"/>
  <c r="H9" i="69"/>
  <c r="I10" i="69"/>
  <c r="H12" i="69"/>
  <c r="I7" i="69"/>
  <c r="I6" i="69"/>
  <c r="H6" i="69"/>
  <c r="I14" i="67"/>
  <c r="H14" i="67"/>
  <c r="H9" i="67"/>
  <c r="I7" i="67"/>
  <c r="I6" i="67"/>
  <c r="H6" i="67"/>
  <c r="I14" i="65"/>
  <c r="H14" i="65"/>
  <c r="I12" i="65"/>
  <c r="I9" i="65"/>
  <c r="H9" i="65"/>
  <c r="I7" i="65"/>
  <c r="H7" i="65"/>
  <c r="I6" i="65"/>
  <c r="H6" i="65"/>
  <c r="I5" i="65"/>
  <c r="H5" i="65"/>
  <c r="I14" i="63"/>
  <c r="H14" i="63"/>
  <c r="I12" i="63"/>
  <c r="I9" i="63"/>
  <c r="H9" i="63"/>
  <c r="I8" i="63"/>
  <c r="I7" i="63"/>
  <c r="H7" i="63"/>
  <c r="I6" i="63"/>
  <c r="I5" i="63"/>
  <c r="H5" i="63"/>
  <c r="I14" i="61"/>
  <c r="H14" i="61"/>
  <c r="H9" i="61"/>
  <c r="I12" i="61"/>
  <c r="I7" i="61"/>
  <c r="H7" i="61"/>
  <c r="I6" i="61"/>
  <c r="H6" i="61"/>
  <c r="I5" i="61"/>
  <c r="H5" i="61"/>
  <c r="I14" i="57"/>
  <c r="H14" i="57"/>
  <c r="H6" i="57"/>
  <c r="I6" i="57"/>
  <c r="H7" i="57"/>
  <c r="I7" i="57"/>
  <c r="H9" i="57"/>
  <c r="I9" i="57"/>
  <c r="I10" i="57"/>
  <c r="H12" i="57"/>
  <c r="I5" i="57"/>
  <c r="H5" i="57"/>
  <c r="I14" i="105" l="1"/>
  <c r="I6" i="105"/>
  <c r="I7" i="105"/>
  <c r="I8" i="105"/>
  <c r="I9" i="105"/>
  <c r="I10" i="105"/>
  <c r="I11" i="105"/>
  <c r="I12" i="105"/>
  <c r="I5" i="105"/>
  <c r="D13" i="105"/>
  <c r="K5" i="105"/>
  <c r="J5" i="105"/>
  <c r="L6" i="105"/>
  <c r="L7" i="105"/>
  <c r="L8" i="105"/>
  <c r="L9" i="105"/>
  <c r="L10" i="105"/>
  <c r="L11" i="105"/>
  <c r="L12" i="105"/>
  <c r="L14" i="105"/>
  <c r="L5" i="105"/>
  <c r="K14" i="105" l="1"/>
  <c r="K6" i="105"/>
  <c r="K7" i="105"/>
  <c r="K8" i="105"/>
  <c r="K9" i="105"/>
  <c r="K10" i="105"/>
  <c r="K11" i="105"/>
  <c r="K12" i="105"/>
  <c r="J6" i="105"/>
  <c r="J7" i="105"/>
  <c r="J8" i="105"/>
  <c r="J9" i="105"/>
  <c r="J10" i="105"/>
  <c r="J11" i="105"/>
  <c r="J12" i="105"/>
  <c r="J14" i="105"/>
  <c r="G13" i="105"/>
  <c r="F13" i="105"/>
  <c r="E13" i="105"/>
  <c r="J13" i="105" s="1"/>
  <c r="B13" i="105"/>
  <c r="K13" i="105" l="1"/>
  <c r="I13" i="105"/>
  <c r="L13" i="105"/>
  <c r="C12" i="104"/>
  <c r="D12" i="104"/>
  <c r="E12" i="104"/>
  <c r="F12" i="104"/>
  <c r="G12" i="104"/>
  <c r="N12" i="104" s="1"/>
  <c r="B12" i="104"/>
  <c r="I12" i="104" s="1"/>
  <c r="L12" i="104" l="1"/>
  <c r="J12" i="104"/>
  <c r="M12" i="104"/>
  <c r="K12" i="104"/>
  <c r="N14" i="73"/>
  <c r="O14" i="73"/>
  <c r="P14" i="73"/>
  <c r="Q14" i="73"/>
  <c r="R14" i="73"/>
  <c r="S14" i="73"/>
  <c r="T14" i="73"/>
  <c r="M14" i="73"/>
  <c r="C14" i="73"/>
  <c r="D14" i="73"/>
  <c r="E14" i="73"/>
  <c r="F14" i="73"/>
  <c r="G14" i="73"/>
  <c r="H14" i="73"/>
  <c r="I14" i="73"/>
  <c r="J14" i="73"/>
  <c r="K14" i="73"/>
  <c r="C12" i="75"/>
  <c r="D12" i="75"/>
  <c r="E12" i="75"/>
  <c r="C13" i="57" l="1"/>
  <c r="B13" i="57"/>
  <c r="B13" i="56"/>
  <c r="E12" i="40" l="1"/>
  <c r="D13" i="40"/>
  <c r="D5" i="40"/>
  <c r="D6" i="40"/>
  <c r="D7" i="40"/>
  <c r="D8" i="40"/>
  <c r="D9" i="40"/>
  <c r="D10" i="40"/>
  <c r="D11" i="40"/>
  <c r="D4" i="40"/>
  <c r="C12" i="40"/>
  <c r="H4" i="39"/>
  <c r="H13" i="39"/>
  <c r="H11" i="39"/>
  <c r="H10" i="39"/>
  <c r="H9" i="39"/>
  <c r="H8" i="39"/>
  <c r="H7" i="39"/>
  <c r="H6" i="39"/>
  <c r="H5" i="39"/>
  <c r="D13" i="39"/>
  <c r="D5" i="39"/>
  <c r="D6" i="39"/>
  <c r="D7" i="39"/>
  <c r="D8" i="39"/>
  <c r="D9" i="39"/>
  <c r="D10" i="39"/>
  <c r="D11" i="39"/>
  <c r="D4" i="39"/>
  <c r="G12" i="39"/>
  <c r="C12" i="39"/>
  <c r="B23" i="38"/>
  <c r="C23" i="38"/>
  <c r="D23" i="38"/>
  <c r="E23" i="38"/>
  <c r="F23" i="38"/>
  <c r="G23" i="38"/>
  <c r="H23" i="38"/>
  <c r="B16" i="38"/>
  <c r="C16" i="38"/>
  <c r="D16" i="38"/>
  <c r="E16" i="38"/>
  <c r="F16" i="38"/>
  <c r="G16" i="38"/>
  <c r="H16" i="38"/>
  <c r="H25" i="38"/>
  <c r="G25" i="38"/>
  <c r="F25" i="38"/>
  <c r="E25" i="38"/>
  <c r="D25" i="38"/>
  <c r="C25" i="38"/>
  <c r="B25" i="38"/>
  <c r="H22" i="38"/>
  <c r="G22" i="38"/>
  <c r="F22" i="38"/>
  <c r="E22" i="38"/>
  <c r="D22" i="38"/>
  <c r="C22" i="38"/>
  <c r="B22" i="38"/>
  <c r="H21" i="38"/>
  <c r="G21" i="38"/>
  <c r="F21" i="38"/>
  <c r="E21" i="38"/>
  <c r="D21" i="38"/>
  <c r="C21" i="38"/>
  <c r="B21" i="38"/>
  <c r="H20" i="38"/>
  <c r="G20" i="38"/>
  <c r="F20" i="38"/>
  <c r="E20" i="38"/>
  <c r="D20" i="38"/>
  <c r="C20" i="38"/>
  <c r="B20" i="38"/>
  <c r="H19" i="38"/>
  <c r="G19" i="38"/>
  <c r="F19" i="38"/>
  <c r="E19" i="38"/>
  <c r="D19" i="38"/>
  <c r="C19" i="38"/>
  <c r="B19" i="38"/>
  <c r="H18" i="38"/>
  <c r="G18" i="38"/>
  <c r="F18" i="38"/>
  <c r="E18" i="38"/>
  <c r="D18" i="38"/>
  <c r="C18" i="38"/>
  <c r="B18" i="38"/>
  <c r="H17" i="38"/>
  <c r="G17" i="38"/>
  <c r="F17" i="38"/>
  <c r="E17" i="38"/>
  <c r="D17" i="38"/>
  <c r="C17" i="38"/>
  <c r="B17" i="38"/>
  <c r="H25" i="37"/>
  <c r="G25" i="37"/>
  <c r="F25" i="37"/>
  <c r="E25" i="37"/>
  <c r="D25" i="37"/>
  <c r="C25" i="37"/>
  <c r="B25" i="37"/>
  <c r="B17" i="37"/>
  <c r="C17" i="37"/>
  <c r="D17" i="37"/>
  <c r="E17" i="37"/>
  <c r="F17" i="37"/>
  <c r="G17" i="37"/>
  <c r="H17" i="37"/>
  <c r="B18" i="37"/>
  <c r="C18" i="37"/>
  <c r="D18" i="37"/>
  <c r="E18" i="37"/>
  <c r="F18" i="37"/>
  <c r="G18" i="37"/>
  <c r="H18" i="37"/>
  <c r="B19" i="37"/>
  <c r="C19" i="37"/>
  <c r="D19" i="37"/>
  <c r="E19" i="37"/>
  <c r="F19" i="37"/>
  <c r="G19" i="37"/>
  <c r="H19" i="37"/>
  <c r="B20" i="37"/>
  <c r="C20" i="37"/>
  <c r="D20" i="37"/>
  <c r="E20" i="37"/>
  <c r="F20" i="37"/>
  <c r="G20" i="37"/>
  <c r="H20" i="37"/>
  <c r="B21" i="37"/>
  <c r="C21" i="37"/>
  <c r="D21" i="37"/>
  <c r="E21" i="37"/>
  <c r="F21" i="37"/>
  <c r="G21" i="37"/>
  <c r="H21" i="37"/>
  <c r="B22" i="37"/>
  <c r="C22" i="37"/>
  <c r="D22" i="37"/>
  <c r="E22" i="37"/>
  <c r="F22" i="37"/>
  <c r="G22" i="37"/>
  <c r="H22" i="37"/>
  <c r="F13" i="36"/>
  <c r="F5" i="36"/>
  <c r="F6" i="36"/>
  <c r="F7" i="36"/>
  <c r="F8" i="36"/>
  <c r="F9" i="36"/>
  <c r="F10" i="36"/>
  <c r="F11" i="36"/>
  <c r="F4" i="36"/>
  <c r="C4" i="36"/>
  <c r="C13" i="36"/>
  <c r="C5" i="36"/>
  <c r="C6" i="36"/>
  <c r="C7" i="36"/>
  <c r="C8" i="36"/>
  <c r="C9" i="36"/>
  <c r="C10" i="36"/>
  <c r="C11" i="36"/>
  <c r="H12" i="36"/>
  <c r="L25" i="35"/>
  <c r="K25" i="35"/>
  <c r="J25" i="35"/>
  <c r="I25" i="35"/>
  <c r="H25" i="35"/>
  <c r="G25" i="35"/>
  <c r="F25" i="35"/>
  <c r="E25" i="35"/>
  <c r="D25" i="35"/>
  <c r="C25" i="35"/>
  <c r="B25" i="35"/>
  <c r="L23" i="35"/>
  <c r="K23" i="35"/>
  <c r="J23" i="35"/>
  <c r="I23" i="35"/>
  <c r="H23" i="35"/>
  <c r="G23" i="35"/>
  <c r="F23" i="35"/>
  <c r="E23" i="35"/>
  <c r="D23" i="35"/>
  <c r="C23" i="35"/>
  <c r="B23" i="35"/>
  <c r="L22" i="35"/>
  <c r="K22" i="35"/>
  <c r="J22" i="35"/>
  <c r="I22" i="35"/>
  <c r="H22" i="35"/>
  <c r="G22" i="35"/>
  <c r="F22" i="35"/>
  <c r="E22" i="35"/>
  <c r="D22" i="35"/>
  <c r="C22" i="35"/>
  <c r="B22" i="35"/>
  <c r="L21" i="35"/>
  <c r="K21" i="35"/>
  <c r="J21" i="35"/>
  <c r="I21" i="35"/>
  <c r="H21" i="35"/>
  <c r="G21" i="35"/>
  <c r="F21" i="35"/>
  <c r="E21" i="35"/>
  <c r="D21" i="35"/>
  <c r="C21" i="35"/>
  <c r="B21" i="35"/>
  <c r="L20" i="35"/>
  <c r="K20" i="35"/>
  <c r="J20" i="35"/>
  <c r="I20" i="35"/>
  <c r="H20" i="35"/>
  <c r="G20" i="35"/>
  <c r="F20" i="35"/>
  <c r="E20" i="35"/>
  <c r="D20" i="35"/>
  <c r="C20" i="35"/>
  <c r="B20" i="35"/>
  <c r="L19" i="35"/>
  <c r="K19" i="35"/>
  <c r="J19" i="35"/>
  <c r="I19" i="35"/>
  <c r="H19" i="35"/>
  <c r="G19" i="35"/>
  <c r="F19" i="35"/>
  <c r="E19" i="35"/>
  <c r="D19" i="35"/>
  <c r="C19" i="35"/>
  <c r="B19" i="35"/>
  <c r="L18" i="35"/>
  <c r="K18" i="35"/>
  <c r="J18" i="35"/>
  <c r="I18" i="35"/>
  <c r="H18" i="35"/>
  <c r="G18" i="35"/>
  <c r="F18" i="35"/>
  <c r="E18" i="35"/>
  <c r="D18" i="35"/>
  <c r="C18" i="35"/>
  <c r="B18" i="35"/>
  <c r="L17" i="35"/>
  <c r="K17" i="35"/>
  <c r="J17" i="35"/>
  <c r="I17" i="35"/>
  <c r="H17" i="35"/>
  <c r="G17" i="35"/>
  <c r="F17" i="35"/>
  <c r="E17" i="35"/>
  <c r="D17" i="35"/>
  <c r="C17" i="35"/>
  <c r="B17" i="35"/>
  <c r="L16" i="35"/>
  <c r="K16" i="35"/>
  <c r="J16" i="35"/>
  <c r="I16" i="35"/>
  <c r="H16" i="35"/>
  <c r="G16" i="35"/>
  <c r="F16" i="35"/>
  <c r="E16" i="35"/>
  <c r="D16" i="35"/>
  <c r="C16" i="35"/>
  <c r="B16" i="35"/>
  <c r="B23" i="34"/>
  <c r="C23" i="34"/>
  <c r="D23" i="34"/>
  <c r="E23" i="34"/>
  <c r="F23" i="34"/>
  <c r="G23" i="34"/>
  <c r="H23" i="34"/>
  <c r="I23" i="34"/>
  <c r="J23" i="34"/>
  <c r="K23" i="34"/>
  <c r="L23" i="34"/>
  <c r="B16" i="34"/>
  <c r="C16" i="34"/>
  <c r="D16" i="34"/>
  <c r="E16" i="34"/>
  <c r="F16" i="34"/>
  <c r="G16" i="34"/>
  <c r="H16" i="34"/>
  <c r="I16" i="34"/>
  <c r="J16" i="34"/>
  <c r="K16" i="34"/>
  <c r="L16" i="34"/>
  <c r="L25" i="34"/>
  <c r="K25" i="34"/>
  <c r="J25" i="34"/>
  <c r="I25" i="34"/>
  <c r="H25" i="34"/>
  <c r="G25" i="34"/>
  <c r="F25" i="34"/>
  <c r="E25" i="34"/>
  <c r="D25" i="34"/>
  <c r="C25" i="34"/>
  <c r="B25" i="34"/>
  <c r="L22" i="34"/>
  <c r="K22" i="34"/>
  <c r="J22" i="34"/>
  <c r="I22" i="34"/>
  <c r="H22" i="34"/>
  <c r="G22" i="34"/>
  <c r="F22" i="34"/>
  <c r="E22" i="34"/>
  <c r="D22" i="34"/>
  <c r="C22" i="34"/>
  <c r="B22" i="34"/>
  <c r="L21" i="34"/>
  <c r="K21" i="34"/>
  <c r="J21" i="34"/>
  <c r="I21" i="34"/>
  <c r="H21" i="34"/>
  <c r="G21" i="34"/>
  <c r="F21" i="34"/>
  <c r="E21" i="34"/>
  <c r="D21" i="34"/>
  <c r="C21" i="34"/>
  <c r="B21" i="34"/>
  <c r="L20" i="34"/>
  <c r="K20" i="34"/>
  <c r="J20" i="34"/>
  <c r="I20" i="34"/>
  <c r="H20" i="34"/>
  <c r="G20" i="34"/>
  <c r="F20" i="34"/>
  <c r="E20" i="34"/>
  <c r="D20" i="34"/>
  <c r="C20" i="34"/>
  <c r="B20" i="34"/>
  <c r="L19" i="34"/>
  <c r="K19" i="34"/>
  <c r="J19" i="34"/>
  <c r="I19" i="34"/>
  <c r="H19" i="34"/>
  <c r="G19" i="34"/>
  <c r="F19" i="34"/>
  <c r="E19" i="34"/>
  <c r="D19" i="34"/>
  <c r="C19" i="34"/>
  <c r="B19" i="34"/>
  <c r="L18" i="34"/>
  <c r="K18" i="34"/>
  <c r="J18" i="34"/>
  <c r="I18" i="34"/>
  <c r="H18" i="34"/>
  <c r="G18" i="34"/>
  <c r="F18" i="34"/>
  <c r="E18" i="34"/>
  <c r="D18" i="34"/>
  <c r="C18" i="34"/>
  <c r="B18" i="34"/>
  <c r="L17" i="34"/>
  <c r="K17" i="34"/>
  <c r="J17" i="34"/>
  <c r="I17" i="34"/>
  <c r="H17" i="34"/>
  <c r="G17" i="34"/>
  <c r="F17" i="34"/>
  <c r="E17" i="34"/>
  <c r="D17" i="34"/>
  <c r="C17" i="34"/>
  <c r="B17" i="34"/>
  <c r="B25" i="33"/>
  <c r="L25" i="33"/>
  <c r="K25" i="33"/>
  <c r="J25" i="33"/>
  <c r="I25" i="33"/>
  <c r="H25" i="33"/>
  <c r="G25" i="33"/>
  <c r="F25" i="33"/>
  <c r="E25" i="33"/>
  <c r="D25" i="33"/>
  <c r="C25" i="33"/>
  <c r="L22" i="33"/>
  <c r="K22" i="33"/>
  <c r="J22" i="33"/>
  <c r="I22" i="33"/>
  <c r="H22" i="33"/>
  <c r="G22" i="33"/>
  <c r="F22" i="33"/>
  <c r="E22" i="33"/>
  <c r="D22" i="33"/>
  <c r="C22" i="33"/>
  <c r="B22" i="33"/>
  <c r="L21" i="33"/>
  <c r="K21" i="33"/>
  <c r="J21" i="33"/>
  <c r="I21" i="33"/>
  <c r="H21" i="33"/>
  <c r="G21" i="33"/>
  <c r="F21" i="33"/>
  <c r="E21" i="33"/>
  <c r="D21" i="33"/>
  <c r="C21" i="33"/>
  <c r="B21" i="33"/>
  <c r="L20" i="33"/>
  <c r="K20" i="33"/>
  <c r="J20" i="33"/>
  <c r="I20" i="33"/>
  <c r="H20" i="33"/>
  <c r="G20" i="33"/>
  <c r="F20" i="33"/>
  <c r="E20" i="33"/>
  <c r="D20" i="33"/>
  <c r="C20" i="33"/>
  <c r="B20" i="33"/>
  <c r="L19" i="33"/>
  <c r="K19" i="33"/>
  <c r="J19" i="33"/>
  <c r="I19" i="33"/>
  <c r="H19" i="33"/>
  <c r="G19" i="33"/>
  <c r="F19" i="33"/>
  <c r="E19" i="33"/>
  <c r="D19" i="33"/>
  <c r="C19" i="33"/>
  <c r="B19" i="33"/>
  <c r="L18" i="33"/>
  <c r="K18" i="33"/>
  <c r="J18" i="33"/>
  <c r="I18" i="33"/>
  <c r="H18" i="33"/>
  <c r="G18" i="33"/>
  <c r="F18" i="33"/>
  <c r="E18" i="33"/>
  <c r="D18" i="33"/>
  <c r="C18" i="33"/>
  <c r="B18" i="33"/>
  <c r="L17" i="33"/>
  <c r="K17" i="33"/>
  <c r="J17" i="33"/>
  <c r="I17" i="33"/>
  <c r="H17" i="33"/>
  <c r="G17" i="33"/>
  <c r="F17" i="33"/>
  <c r="E17" i="33"/>
  <c r="D17" i="33"/>
  <c r="C17" i="33"/>
  <c r="B17" i="33"/>
  <c r="L25" i="32"/>
  <c r="K25" i="32"/>
  <c r="J25" i="32"/>
  <c r="I25" i="32"/>
  <c r="H25" i="32"/>
  <c r="G25" i="32"/>
  <c r="F25" i="32"/>
  <c r="E25" i="32"/>
  <c r="D25" i="32"/>
  <c r="C25" i="32"/>
  <c r="B25" i="32"/>
  <c r="B17" i="32"/>
  <c r="C17" i="32"/>
  <c r="D17" i="32"/>
  <c r="E17" i="32"/>
  <c r="F17" i="32"/>
  <c r="G17" i="32"/>
  <c r="H17" i="32"/>
  <c r="I17" i="32"/>
  <c r="J17" i="32"/>
  <c r="K17" i="32"/>
  <c r="L17" i="32"/>
  <c r="B18" i="32"/>
  <c r="C18" i="32"/>
  <c r="D18" i="32"/>
  <c r="E18" i="32"/>
  <c r="F18" i="32"/>
  <c r="G18" i="32"/>
  <c r="H18" i="32"/>
  <c r="I18" i="32"/>
  <c r="J18" i="32"/>
  <c r="K18" i="32"/>
  <c r="L18" i="32"/>
  <c r="B19" i="32"/>
  <c r="C19" i="32"/>
  <c r="D19" i="32"/>
  <c r="E19" i="32"/>
  <c r="F19" i="32"/>
  <c r="G19" i="32"/>
  <c r="H19" i="32"/>
  <c r="I19" i="32"/>
  <c r="J19" i="32"/>
  <c r="K19" i="32"/>
  <c r="L19" i="32"/>
  <c r="B20" i="32"/>
  <c r="C20" i="32"/>
  <c r="D20" i="32"/>
  <c r="E20" i="32"/>
  <c r="F20" i="32"/>
  <c r="G20" i="32"/>
  <c r="H20" i="32"/>
  <c r="I20" i="32"/>
  <c r="J20" i="32"/>
  <c r="K20" i="32"/>
  <c r="L20" i="32"/>
  <c r="B21" i="32"/>
  <c r="C21" i="32"/>
  <c r="D21" i="32"/>
  <c r="E21" i="32"/>
  <c r="F21" i="32"/>
  <c r="G21" i="32"/>
  <c r="H21" i="32"/>
  <c r="I21" i="32"/>
  <c r="J21" i="32"/>
  <c r="K21" i="32"/>
  <c r="L21" i="32"/>
  <c r="B22" i="32"/>
  <c r="C22" i="32"/>
  <c r="D22" i="32"/>
  <c r="E22" i="32"/>
  <c r="F22" i="32"/>
  <c r="G22" i="32"/>
  <c r="H22" i="32"/>
  <c r="I22" i="32"/>
  <c r="J22" i="32"/>
  <c r="K22" i="32"/>
  <c r="L22" i="32"/>
  <c r="H14" i="30"/>
  <c r="H12" i="30"/>
  <c r="H11" i="30"/>
  <c r="H10" i="30"/>
  <c r="H9" i="30"/>
  <c r="H8" i="30"/>
  <c r="H7" i="30"/>
  <c r="H6" i="30"/>
  <c r="D14" i="30"/>
  <c r="D6" i="30"/>
  <c r="D7" i="30"/>
  <c r="D8" i="30"/>
  <c r="D9" i="30"/>
  <c r="D10" i="30"/>
  <c r="D11" i="30"/>
  <c r="D12" i="30"/>
  <c r="T14" i="29"/>
  <c r="T6" i="29"/>
  <c r="P14" i="29"/>
  <c r="P12" i="29"/>
  <c r="P11" i="29"/>
  <c r="P10" i="29"/>
  <c r="P9" i="29"/>
  <c r="P8" i="29"/>
  <c r="P7" i="29"/>
  <c r="P6" i="29"/>
  <c r="P5" i="29"/>
  <c r="L14" i="29"/>
  <c r="L12" i="29"/>
  <c r="L11" i="29"/>
  <c r="L10" i="29"/>
  <c r="L9" i="29"/>
  <c r="L8" i="29"/>
  <c r="L6" i="29"/>
  <c r="L5" i="29"/>
  <c r="H14" i="29"/>
  <c r="H11" i="29"/>
  <c r="H10" i="29"/>
  <c r="H9" i="29"/>
  <c r="H8" i="29"/>
  <c r="H7" i="29"/>
  <c r="H6" i="29"/>
  <c r="H5" i="29"/>
  <c r="D14" i="29"/>
  <c r="D6" i="29"/>
  <c r="D7" i="29"/>
  <c r="D8" i="29"/>
  <c r="D9" i="29"/>
  <c r="D10" i="29"/>
  <c r="D11" i="29"/>
  <c r="D12" i="29"/>
  <c r="T14" i="28"/>
  <c r="T6" i="28"/>
  <c r="P14" i="28"/>
  <c r="P12" i="28"/>
  <c r="P11" i="28"/>
  <c r="P10" i="28"/>
  <c r="P9" i="28"/>
  <c r="P8" i="28"/>
  <c r="P7" i="28"/>
  <c r="P6" i="28"/>
  <c r="P5" i="28"/>
  <c r="L14" i="28"/>
  <c r="L12" i="28"/>
  <c r="L11" i="28"/>
  <c r="L10" i="28"/>
  <c r="L9" i="28"/>
  <c r="L8" i="28"/>
  <c r="L6" i="28"/>
  <c r="L5" i="28"/>
  <c r="H14" i="28"/>
  <c r="H11" i="28"/>
  <c r="H10" i="28"/>
  <c r="H9" i="28"/>
  <c r="H8" i="28"/>
  <c r="H7" i="28"/>
  <c r="H6" i="28"/>
  <c r="H5" i="28"/>
  <c r="D14" i="28"/>
  <c r="D6" i="28"/>
  <c r="D7" i="28"/>
  <c r="D8" i="28"/>
  <c r="D9" i="28"/>
  <c r="D10" i="28"/>
  <c r="D11" i="28"/>
  <c r="D12" i="28"/>
  <c r="AJ14" i="27"/>
  <c r="AJ12" i="27"/>
  <c r="AJ9" i="27"/>
  <c r="AJ8" i="27"/>
  <c r="AJ6" i="27"/>
  <c r="AF14" i="27"/>
  <c r="AF9" i="27"/>
  <c r="AF6" i="27"/>
  <c r="AF5" i="27"/>
  <c r="AB14" i="27"/>
  <c r="AB9" i="27"/>
  <c r="AB6" i="27"/>
  <c r="X14" i="27"/>
  <c r="X12" i="27"/>
  <c r="X11" i="27"/>
  <c r="X10" i="27"/>
  <c r="X9" i="27"/>
  <c r="X8" i="27"/>
  <c r="X7" i="27"/>
  <c r="X6" i="27"/>
  <c r="X5" i="27"/>
  <c r="T14" i="27"/>
  <c r="T11" i="27"/>
  <c r="T10" i="27"/>
  <c r="T9" i="27"/>
  <c r="T8" i="27"/>
  <c r="T6" i="27"/>
  <c r="P14" i="27"/>
  <c r="P9" i="27"/>
  <c r="L14" i="27"/>
  <c r="L12" i="27"/>
  <c r="L11" i="27"/>
  <c r="L10" i="27"/>
  <c r="L9" i="27"/>
  <c r="L8" i="27"/>
  <c r="L7" i="27"/>
  <c r="L6" i="27"/>
  <c r="H14" i="27"/>
  <c r="H12" i="27"/>
  <c r="H11" i="27"/>
  <c r="H10" i="27"/>
  <c r="H9" i="27"/>
  <c r="H8" i="27"/>
  <c r="H7" i="27"/>
  <c r="H6" i="27"/>
  <c r="D14" i="27"/>
  <c r="D9" i="27"/>
  <c r="D7" i="27"/>
  <c r="D6" i="27"/>
  <c r="D5" i="27"/>
  <c r="AJ14" i="26"/>
  <c r="AJ12" i="26"/>
  <c r="AJ9" i="26"/>
  <c r="AJ8" i="26"/>
  <c r="AJ6" i="26"/>
  <c r="AF14" i="26"/>
  <c r="AF9" i="26"/>
  <c r="AF6" i="26"/>
  <c r="AF5" i="26"/>
  <c r="AB14" i="26"/>
  <c r="AB9" i="26"/>
  <c r="AB6" i="26"/>
  <c r="X14" i="26"/>
  <c r="X12" i="26"/>
  <c r="X11" i="26"/>
  <c r="X10" i="26"/>
  <c r="X9" i="26"/>
  <c r="X8" i="26"/>
  <c r="X7" i="26"/>
  <c r="X6" i="26"/>
  <c r="X5" i="26"/>
  <c r="T14" i="26"/>
  <c r="T11" i="26"/>
  <c r="T10" i="26"/>
  <c r="T9" i="26"/>
  <c r="T8" i="26"/>
  <c r="T6" i="26"/>
  <c r="P14" i="26"/>
  <c r="P9" i="26"/>
  <c r="L14" i="26"/>
  <c r="L12" i="26"/>
  <c r="L11" i="26"/>
  <c r="L10" i="26"/>
  <c r="L9" i="26"/>
  <c r="L8" i="26"/>
  <c r="L7" i="26"/>
  <c r="L6" i="26"/>
  <c r="H14" i="26"/>
  <c r="H12" i="26"/>
  <c r="H11" i="26"/>
  <c r="H10" i="26"/>
  <c r="H9" i="26"/>
  <c r="H8" i="26"/>
  <c r="H7" i="26"/>
  <c r="H6" i="26"/>
  <c r="D14" i="26"/>
  <c r="D6" i="26"/>
  <c r="D7" i="26"/>
  <c r="D9" i="26"/>
  <c r="D5" i="26"/>
  <c r="H14" i="24"/>
  <c r="H9" i="24"/>
  <c r="H7" i="24"/>
  <c r="H6" i="24"/>
  <c r="H8" i="20"/>
  <c r="H9" i="20"/>
  <c r="H10" i="20"/>
  <c r="H11" i="20"/>
  <c r="H12" i="20"/>
  <c r="D8" i="20"/>
  <c r="D9" i="20"/>
  <c r="D10" i="20"/>
  <c r="D11" i="20"/>
  <c r="D12" i="20"/>
  <c r="D14" i="24"/>
  <c r="D9" i="24"/>
  <c r="D7" i="24"/>
  <c r="D6" i="24"/>
  <c r="H14" i="20"/>
  <c r="H7" i="20"/>
  <c r="H6" i="20"/>
  <c r="H5" i="20"/>
  <c r="D14" i="20"/>
  <c r="D7" i="20"/>
  <c r="D6" i="20"/>
  <c r="D5" i="20"/>
  <c r="H14" i="18"/>
  <c r="H9" i="18"/>
  <c r="H7" i="18"/>
  <c r="H6" i="18"/>
  <c r="H5" i="18"/>
  <c r="D14" i="18"/>
  <c r="D9" i="18"/>
  <c r="D7" i="18"/>
  <c r="D6" i="18"/>
  <c r="D5" i="18"/>
  <c r="D5" i="14"/>
  <c r="H14" i="16"/>
  <c r="H12" i="16"/>
  <c r="H11" i="16"/>
  <c r="H10" i="16"/>
  <c r="H9" i="16"/>
  <c r="H8" i="16"/>
  <c r="H7" i="16"/>
  <c r="H6" i="16"/>
  <c r="H5" i="16"/>
  <c r="D14" i="16"/>
  <c r="D12" i="16"/>
  <c r="D11" i="16"/>
  <c r="D10" i="16"/>
  <c r="D9" i="16"/>
  <c r="D8" i="16"/>
  <c r="D7" i="16"/>
  <c r="D6" i="16"/>
  <c r="D5" i="16"/>
  <c r="H14" i="14"/>
  <c r="H12" i="14"/>
  <c r="H11" i="14"/>
  <c r="H10" i="14"/>
  <c r="H9" i="14"/>
  <c r="H8" i="14"/>
  <c r="H7" i="14"/>
  <c r="H6" i="14"/>
  <c r="H5" i="14"/>
  <c r="D6" i="14"/>
  <c r="D7" i="14"/>
  <c r="D8" i="14"/>
  <c r="D9" i="14"/>
  <c r="D10" i="14"/>
  <c r="D11" i="14"/>
  <c r="D12" i="14"/>
  <c r="D14" i="14"/>
  <c r="D25" i="13"/>
  <c r="C25" i="13"/>
  <c r="B25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C16" i="13"/>
  <c r="D16" i="13"/>
  <c r="B16" i="13"/>
  <c r="E25" i="12"/>
  <c r="D25" i="12"/>
  <c r="C25" i="12"/>
  <c r="B25" i="12"/>
  <c r="B17" i="12"/>
  <c r="C17" i="12"/>
  <c r="D17" i="12"/>
  <c r="E17" i="12"/>
  <c r="B18" i="12"/>
  <c r="C18" i="12"/>
  <c r="D18" i="12"/>
  <c r="E18" i="12"/>
  <c r="B19" i="12"/>
  <c r="C19" i="12"/>
  <c r="D19" i="12"/>
  <c r="E19" i="12"/>
  <c r="B20" i="12"/>
  <c r="C20" i="12"/>
  <c r="D20" i="12"/>
  <c r="E20" i="12"/>
  <c r="B21" i="12"/>
  <c r="C21" i="12"/>
  <c r="D21" i="12"/>
  <c r="E21" i="12"/>
  <c r="B22" i="12"/>
  <c r="C22" i="12"/>
  <c r="D22" i="12"/>
  <c r="E22" i="12"/>
  <c r="B23" i="12"/>
  <c r="C23" i="12"/>
  <c r="D23" i="12"/>
  <c r="E23" i="12"/>
  <c r="C16" i="12"/>
  <c r="D16" i="12"/>
  <c r="E16" i="12"/>
  <c r="H25" i="11"/>
  <c r="G25" i="11"/>
  <c r="F25" i="11"/>
  <c r="E25" i="11"/>
  <c r="D25" i="11"/>
  <c r="C25" i="11"/>
  <c r="B25" i="11"/>
  <c r="B17" i="11"/>
  <c r="C17" i="11"/>
  <c r="D17" i="11"/>
  <c r="E17" i="11"/>
  <c r="F17" i="11"/>
  <c r="G17" i="11"/>
  <c r="H17" i="11"/>
  <c r="B18" i="11"/>
  <c r="C18" i="11"/>
  <c r="D18" i="11"/>
  <c r="E18" i="11"/>
  <c r="F18" i="11"/>
  <c r="G18" i="11"/>
  <c r="H18" i="11"/>
  <c r="B19" i="11"/>
  <c r="C19" i="11"/>
  <c r="D19" i="11"/>
  <c r="E19" i="11"/>
  <c r="F19" i="11"/>
  <c r="G19" i="11"/>
  <c r="H19" i="11"/>
  <c r="B20" i="11"/>
  <c r="C20" i="11"/>
  <c r="D20" i="11"/>
  <c r="E20" i="11"/>
  <c r="F20" i="11"/>
  <c r="G20" i="11"/>
  <c r="H20" i="11"/>
  <c r="B21" i="11"/>
  <c r="C21" i="11"/>
  <c r="D21" i="11"/>
  <c r="E21" i="11"/>
  <c r="F21" i="11"/>
  <c r="G21" i="11"/>
  <c r="H21" i="11"/>
  <c r="B22" i="11"/>
  <c r="C22" i="11"/>
  <c r="D22" i="11"/>
  <c r="E22" i="11"/>
  <c r="F22" i="11"/>
  <c r="G22" i="11"/>
  <c r="H22" i="11"/>
  <c r="B23" i="11"/>
  <c r="C23" i="11"/>
  <c r="D23" i="11"/>
  <c r="E23" i="11"/>
  <c r="F23" i="11"/>
  <c r="G23" i="11"/>
  <c r="H23" i="11"/>
  <c r="C16" i="11"/>
  <c r="D16" i="11"/>
  <c r="E16" i="11"/>
  <c r="F16" i="11"/>
  <c r="G16" i="11"/>
  <c r="H16" i="11"/>
  <c r="B16" i="11"/>
  <c r="B17" i="10"/>
  <c r="B16" i="10"/>
  <c r="H25" i="10"/>
  <c r="G25" i="10"/>
  <c r="F25" i="10"/>
  <c r="E25" i="10"/>
  <c r="D25" i="10"/>
  <c r="C25" i="10"/>
  <c r="B25" i="10"/>
  <c r="C17" i="10"/>
  <c r="D17" i="10"/>
  <c r="E17" i="10"/>
  <c r="F17" i="10"/>
  <c r="G17" i="10"/>
  <c r="H17" i="10"/>
  <c r="B18" i="10"/>
  <c r="C18" i="10"/>
  <c r="D18" i="10"/>
  <c r="E18" i="10"/>
  <c r="F18" i="10"/>
  <c r="G18" i="10"/>
  <c r="H18" i="10"/>
  <c r="B19" i="10"/>
  <c r="C19" i="10"/>
  <c r="D19" i="10"/>
  <c r="E19" i="10"/>
  <c r="F19" i="10"/>
  <c r="G19" i="10"/>
  <c r="H19" i="10"/>
  <c r="B20" i="10"/>
  <c r="C20" i="10"/>
  <c r="D20" i="10"/>
  <c r="E20" i="10"/>
  <c r="F20" i="10"/>
  <c r="G20" i="10"/>
  <c r="H20" i="10"/>
  <c r="B21" i="10"/>
  <c r="C21" i="10"/>
  <c r="D21" i="10"/>
  <c r="E21" i="10"/>
  <c r="F21" i="10"/>
  <c r="G21" i="10"/>
  <c r="H21" i="10"/>
  <c r="B22" i="10"/>
  <c r="C22" i="10"/>
  <c r="D22" i="10"/>
  <c r="E22" i="10"/>
  <c r="F22" i="10"/>
  <c r="G22" i="10"/>
  <c r="H22" i="10"/>
  <c r="B23" i="10"/>
  <c r="C23" i="10"/>
  <c r="D23" i="10"/>
  <c r="E23" i="10"/>
  <c r="F23" i="10"/>
  <c r="G23" i="10"/>
  <c r="H23" i="10"/>
  <c r="C16" i="10"/>
  <c r="D16" i="10"/>
  <c r="E16" i="10"/>
  <c r="F16" i="10"/>
  <c r="G16" i="10"/>
  <c r="G25" i="9"/>
  <c r="G16" i="9"/>
  <c r="J25" i="9"/>
  <c r="I25" i="9"/>
  <c r="H25" i="9"/>
  <c r="G17" i="9"/>
  <c r="H17" i="9"/>
  <c r="I17" i="9"/>
  <c r="J17" i="9"/>
  <c r="G18" i="9"/>
  <c r="H18" i="9"/>
  <c r="I18" i="9"/>
  <c r="J18" i="9"/>
  <c r="G19" i="9"/>
  <c r="H19" i="9"/>
  <c r="I19" i="9"/>
  <c r="J19" i="9"/>
  <c r="G20" i="9"/>
  <c r="H20" i="9"/>
  <c r="I20" i="9"/>
  <c r="J20" i="9"/>
  <c r="G21" i="9"/>
  <c r="H21" i="9"/>
  <c r="I21" i="9"/>
  <c r="J21" i="9"/>
  <c r="G22" i="9"/>
  <c r="H22" i="9"/>
  <c r="I22" i="9"/>
  <c r="J22" i="9"/>
  <c r="G23" i="9"/>
  <c r="H23" i="9"/>
  <c r="I23" i="9"/>
  <c r="J23" i="9"/>
  <c r="H16" i="9"/>
  <c r="I16" i="9"/>
  <c r="J16" i="9"/>
  <c r="E25" i="9"/>
  <c r="D25" i="9"/>
  <c r="C25" i="9"/>
  <c r="B25" i="9"/>
  <c r="B17" i="9"/>
  <c r="C17" i="9"/>
  <c r="D17" i="9"/>
  <c r="E17" i="9"/>
  <c r="B18" i="9"/>
  <c r="C18" i="9"/>
  <c r="D18" i="9"/>
  <c r="E18" i="9"/>
  <c r="B19" i="9"/>
  <c r="C19" i="9"/>
  <c r="D19" i="9"/>
  <c r="E19" i="9"/>
  <c r="B20" i="9"/>
  <c r="C20" i="9"/>
  <c r="D20" i="9"/>
  <c r="E20" i="9"/>
  <c r="B21" i="9"/>
  <c r="C21" i="9"/>
  <c r="D21" i="9"/>
  <c r="E21" i="9"/>
  <c r="B22" i="9"/>
  <c r="C22" i="9"/>
  <c r="D22" i="9"/>
  <c r="E22" i="9"/>
  <c r="B23" i="9"/>
  <c r="C23" i="9"/>
  <c r="D23" i="9"/>
  <c r="E23" i="9"/>
  <c r="C16" i="9"/>
  <c r="D16" i="9"/>
  <c r="E16" i="9"/>
  <c r="B16" i="9"/>
  <c r="H22" i="8"/>
  <c r="H21" i="8"/>
  <c r="J25" i="8"/>
  <c r="I25" i="8"/>
  <c r="H25" i="8"/>
  <c r="G25" i="8"/>
  <c r="G17" i="8"/>
  <c r="H17" i="8"/>
  <c r="I17" i="8"/>
  <c r="J17" i="8"/>
  <c r="G18" i="8"/>
  <c r="H18" i="8"/>
  <c r="I18" i="8"/>
  <c r="J18" i="8"/>
  <c r="G19" i="8"/>
  <c r="H19" i="8"/>
  <c r="I19" i="8"/>
  <c r="J19" i="8"/>
  <c r="G20" i="8"/>
  <c r="H20" i="8"/>
  <c r="I20" i="8"/>
  <c r="J20" i="8"/>
  <c r="G21" i="8"/>
  <c r="I21" i="8"/>
  <c r="J21" i="8"/>
  <c r="G22" i="8"/>
  <c r="I22" i="8"/>
  <c r="J22" i="8"/>
  <c r="G23" i="8"/>
  <c r="H23" i="8"/>
  <c r="I23" i="8"/>
  <c r="J23" i="8"/>
  <c r="H16" i="8"/>
  <c r="I16" i="8"/>
  <c r="J16" i="8"/>
  <c r="G16" i="8"/>
  <c r="E25" i="8"/>
  <c r="D25" i="8"/>
  <c r="C25" i="8"/>
  <c r="B25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C16" i="8"/>
  <c r="D16" i="8"/>
  <c r="E16" i="8"/>
  <c r="B16" i="8"/>
  <c r="J25" i="7"/>
  <c r="I25" i="7"/>
  <c r="H25" i="7"/>
  <c r="G25" i="7"/>
  <c r="G17" i="7"/>
  <c r="H17" i="7"/>
  <c r="I17" i="7"/>
  <c r="J17" i="7"/>
  <c r="G18" i="7"/>
  <c r="H18" i="7"/>
  <c r="I18" i="7"/>
  <c r="J18" i="7"/>
  <c r="G19" i="7"/>
  <c r="H19" i="7"/>
  <c r="I19" i="7"/>
  <c r="J19" i="7"/>
  <c r="G20" i="7"/>
  <c r="H20" i="7"/>
  <c r="I20" i="7"/>
  <c r="J20" i="7"/>
  <c r="G21" i="7"/>
  <c r="H21" i="7"/>
  <c r="I21" i="7"/>
  <c r="J21" i="7"/>
  <c r="G22" i="7"/>
  <c r="H22" i="7"/>
  <c r="I22" i="7"/>
  <c r="J22" i="7"/>
  <c r="G23" i="7"/>
  <c r="H23" i="7"/>
  <c r="I23" i="7"/>
  <c r="J23" i="7"/>
  <c r="H16" i="7"/>
  <c r="I16" i="7"/>
  <c r="J16" i="7"/>
  <c r="G16" i="7"/>
  <c r="E25" i="7"/>
  <c r="D25" i="7"/>
  <c r="C25" i="7"/>
  <c r="B25" i="7"/>
  <c r="B17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C16" i="7"/>
  <c r="D16" i="7"/>
  <c r="E16" i="7"/>
  <c r="B16" i="7"/>
  <c r="H23" i="6"/>
  <c r="I25" i="6"/>
  <c r="H25" i="6"/>
  <c r="G25" i="6"/>
  <c r="D25" i="6"/>
  <c r="C25" i="6"/>
  <c r="B25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I23" i="6"/>
  <c r="I16" i="6"/>
  <c r="H16" i="6"/>
  <c r="G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D16" i="6"/>
  <c r="C16" i="6"/>
  <c r="B16" i="6"/>
  <c r="P25" i="5"/>
  <c r="O25" i="5"/>
  <c r="N25" i="5"/>
  <c r="M25" i="5"/>
  <c r="L25" i="5"/>
  <c r="K25" i="5"/>
  <c r="J25" i="5"/>
  <c r="J17" i="5"/>
  <c r="K17" i="5"/>
  <c r="L17" i="5"/>
  <c r="M17" i="5"/>
  <c r="N17" i="5"/>
  <c r="O17" i="5"/>
  <c r="P17" i="5"/>
  <c r="J18" i="5"/>
  <c r="K18" i="5"/>
  <c r="L18" i="5"/>
  <c r="M18" i="5"/>
  <c r="N18" i="5"/>
  <c r="O18" i="5"/>
  <c r="P18" i="5"/>
  <c r="J19" i="5"/>
  <c r="K19" i="5"/>
  <c r="L19" i="5"/>
  <c r="M19" i="5"/>
  <c r="N19" i="5"/>
  <c r="O19" i="5"/>
  <c r="P19" i="5"/>
  <c r="J20" i="5"/>
  <c r="K20" i="5"/>
  <c r="L20" i="5"/>
  <c r="M20" i="5"/>
  <c r="N20" i="5"/>
  <c r="O20" i="5"/>
  <c r="P20" i="5"/>
  <c r="J21" i="5"/>
  <c r="K21" i="5"/>
  <c r="L21" i="5"/>
  <c r="M21" i="5"/>
  <c r="N21" i="5"/>
  <c r="O21" i="5"/>
  <c r="P21" i="5"/>
  <c r="J22" i="5"/>
  <c r="K22" i="5"/>
  <c r="L22" i="5"/>
  <c r="M22" i="5"/>
  <c r="N22" i="5"/>
  <c r="O22" i="5"/>
  <c r="P22" i="5"/>
  <c r="J23" i="5"/>
  <c r="K23" i="5"/>
  <c r="L23" i="5"/>
  <c r="M23" i="5"/>
  <c r="N23" i="5"/>
  <c r="O23" i="5"/>
  <c r="P23" i="5"/>
  <c r="K16" i="5"/>
  <c r="L16" i="5"/>
  <c r="M16" i="5"/>
  <c r="N16" i="5"/>
  <c r="O16" i="5"/>
  <c r="P16" i="5"/>
  <c r="J16" i="5"/>
  <c r="H25" i="5"/>
  <c r="G25" i="5"/>
  <c r="F25" i="5"/>
  <c r="E25" i="5"/>
  <c r="D25" i="5"/>
  <c r="C25" i="5"/>
  <c r="B25" i="5"/>
  <c r="B17" i="5"/>
  <c r="C17" i="5"/>
  <c r="D17" i="5"/>
  <c r="E17" i="5"/>
  <c r="F17" i="5"/>
  <c r="G17" i="5"/>
  <c r="H17" i="5"/>
  <c r="B18" i="5"/>
  <c r="C18" i="5"/>
  <c r="D18" i="5"/>
  <c r="E18" i="5"/>
  <c r="F18" i="5"/>
  <c r="G18" i="5"/>
  <c r="H18" i="5"/>
  <c r="B19" i="5"/>
  <c r="C19" i="5"/>
  <c r="D19" i="5"/>
  <c r="E19" i="5"/>
  <c r="F19" i="5"/>
  <c r="G19" i="5"/>
  <c r="H19" i="5"/>
  <c r="B20" i="5"/>
  <c r="C20" i="5"/>
  <c r="D20" i="5"/>
  <c r="E20" i="5"/>
  <c r="F20" i="5"/>
  <c r="G20" i="5"/>
  <c r="H20" i="5"/>
  <c r="B21" i="5"/>
  <c r="C21" i="5"/>
  <c r="D21" i="5"/>
  <c r="E21" i="5"/>
  <c r="F21" i="5"/>
  <c r="G21" i="5"/>
  <c r="H21" i="5"/>
  <c r="B22" i="5"/>
  <c r="C22" i="5"/>
  <c r="D22" i="5"/>
  <c r="E22" i="5"/>
  <c r="F22" i="5"/>
  <c r="G22" i="5"/>
  <c r="H22" i="5"/>
  <c r="B23" i="5"/>
  <c r="C23" i="5"/>
  <c r="D23" i="5"/>
  <c r="E23" i="5"/>
  <c r="F23" i="5"/>
  <c r="G23" i="5"/>
  <c r="H23" i="5"/>
  <c r="C16" i="5"/>
  <c r="D16" i="5"/>
  <c r="E16" i="5"/>
  <c r="F16" i="5"/>
  <c r="G16" i="5"/>
  <c r="H16" i="5"/>
  <c r="B16" i="5"/>
  <c r="P25" i="4"/>
  <c r="O25" i="4"/>
  <c r="N25" i="4"/>
  <c r="M25" i="4"/>
  <c r="L25" i="4"/>
  <c r="K25" i="4"/>
  <c r="J25" i="4"/>
  <c r="J17" i="4"/>
  <c r="K17" i="4"/>
  <c r="L17" i="4"/>
  <c r="M17" i="4"/>
  <c r="N17" i="4"/>
  <c r="O17" i="4"/>
  <c r="P17" i="4"/>
  <c r="J18" i="4"/>
  <c r="K18" i="4"/>
  <c r="L18" i="4"/>
  <c r="M18" i="4"/>
  <c r="N18" i="4"/>
  <c r="O18" i="4"/>
  <c r="P18" i="4"/>
  <c r="J19" i="4"/>
  <c r="K19" i="4"/>
  <c r="L19" i="4"/>
  <c r="M19" i="4"/>
  <c r="N19" i="4"/>
  <c r="O19" i="4"/>
  <c r="P19" i="4"/>
  <c r="J20" i="4"/>
  <c r="K20" i="4"/>
  <c r="L20" i="4"/>
  <c r="M20" i="4"/>
  <c r="N20" i="4"/>
  <c r="O20" i="4"/>
  <c r="P20" i="4"/>
  <c r="J21" i="4"/>
  <c r="K21" i="4"/>
  <c r="L21" i="4"/>
  <c r="M21" i="4"/>
  <c r="N21" i="4"/>
  <c r="O21" i="4"/>
  <c r="P21" i="4"/>
  <c r="J22" i="4"/>
  <c r="K22" i="4"/>
  <c r="L22" i="4"/>
  <c r="M22" i="4"/>
  <c r="N22" i="4"/>
  <c r="O22" i="4"/>
  <c r="P22" i="4"/>
  <c r="J23" i="4"/>
  <c r="K23" i="4"/>
  <c r="L23" i="4"/>
  <c r="M23" i="4"/>
  <c r="N23" i="4"/>
  <c r="O23" i="4"/>
  <c r="P23" i="4"/>
  <c r="B17" i="4"/>
  <c r="H25" i="4"/>
  <c r="G25" i="4"/>
  <c r="F25" i="4"/>
  <c r="E25" i="4"/>
  <c r="D25" i="4"/>
  <c r="C25" i="4"/>
  <c r="B25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C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X25" i="3"/>
  <c r="W25" i="3"/>
  <c r="V25" i="3"/>
  <c r="U25" i="3"/>
  <c r="T25" i="3"/>
  <c r="S25" i="3"/>
  <c r="R25" i="3"/>
  <c r="Q25" i="3"/>
  <c r="P25" i="3"/>
  <c r="O25" i="3"/>
  <c r="N25" i="3"/>
  <c r="X23" i="3"/>
  <c r="W23" i="3"/>
  <c r="V23" i="3"/>
  <c r="U23" i="3"/>
  <c r="T23" i="3"/>
  <c r="S23" i="3"/>
  <c r="R23" i="3"/>
  <c r="Q23" i="3"/>
  <c r="P23" i="3"/>
  <c r="O23" i="3"/>
  <c r="N23" i="3"/>
  <c r="X22" i="3"/>
  <c r="W22" i="3"/>
  <c r="V22" i="3"/>
  <c r="U22" i="3"/>
  <c r="T22" i="3"/>
  <c r="S22" i="3"/>
  <c r="R22" i="3"/>
  <c r="Q22" i="3"/>
  <c r="P22" i="3"/>
  <c r="O22" i="3"/>
  <c r="N22" i="3"/>
  <c r="X21" i="3"/>
  <c r="W21" i="3"/>
  <c r="V21" i="3"/>
  <c r="U21" i="3"/>
  <c r="T21" i="3"/>
  <c r="S21" i="3"/>
  <c r="R21" i="3"/>
  <c r="Q21" i="3"/>
  <c r="P21" i="3"/>
  <c r="O21" i="3"/>
  <c r="N21" i="3"/>
  <c r="X20" i="3"/>
  <c r="W20" i="3"/>
  <c r="V20" i="3"/>
  <c r="U20" i="3"/>
  <c r="T20" i="3"/>
  <c r="S20" i="3"/>
  <c r="R20" i="3"/>
  <c r="Q20" i="3"/>
  <c r="P20" i="3"/>
  <c r="O20" i="3"/>
  <c r="N20" i="3"/>
  <c r="X19" i="3"/>
  <c r="W19" i="3"/>
  <c r="V19" i="3"/>
  <c r="U19" i="3"/>
  <c r="T19" i="3"/>
  <c r="S19" i="3"/>
  <c r="R19" i="3"/>
  <c r="Q19" i="3"/>
  <c r="P19" i="3"/>
  <c r="O19" i="3"/>
  <c r="N19" i="3"/>
  <c r="X18" i="3"/>
  <c r="W18" i="3"/>
  <c r="V18" i="3"/>
  <c r="U18" i="3"/>
  <c r="T18" i="3"/>
  <c r="S18" i="3"/>
  <c r="R18" i="3"/>
  <c r="Q18" i="3"/>
  <c r="P18" i="3"/>
  <c r="O18" i="3"/>
  <c r="N18" i="3"/>
  <c r="X17" i="3"/>
  <c r="W17" i="3"/>
  <c r="V17" i="3"/>
  <c r="U17" i="3"/>
  <c r="T17" i="3"/>
  <c r="S17" i="3"/>
  <c r="R17" i="3"/>
  <c r="Q17" i="3"/>
  <c r="P17" i="3"/>
  <c r="O17" i="3"/>
  <c r="N17" i="3"/>
  <c r="O16" i="3"/>
  <c r="P16" i="3"/>
  <c r="Q16" i="3"/>
  <c r="R16" i="3"/>
  <c r="S16" i="3"/>
  <c r="T16" i="3"/>
  <c r="U16" i="3"/>
  <c r="V16" i="3"/>
  <c r="W16" i="3"/>
  <c r="X16" i="3"/>
  <c r="N16" i="3"/>
  <c r="L25" i="3"/>
  <c r="K25" i="3"/>
  <c r="J25" i="3"/>
  <c r="I25" i="3"/>
  <c r="H25" i="3"/>
  <c r="G25" i="3"/>
  <c r="F25" i="3"/>
  <c r="E25" i="3"/>
  <c r="D25" i="3"/>
  <c r="C25" i="3"/>
  <c r="B25" i="3"/>
  <c r="L23" i="3"/>
  <c r="K23" i="3"/>
  <c r="J23" i="3"/>
  <c r="I23" i="3"/>
  <c r="H23" i="3"/>
  <c r="G23" i="3"/>
  <c r="F23" i="3"/>
  <c r="E23" i="3"/>
  <c r="D23" i="3"/>
  <c r="C23" i="3"/>
  <c r="B23" i="3"/>
  <c r="L22" i="3"/>
  <c r="K22" i="3"/>
  <c r="J22" i="3"/>
  <c r="I22" i="3"/>
  <c r="H22" i="3"/>
  <c r="G22" i="3"/>
  <c r="F22" i="3"/>
  <c r="E22" i="3"/>
  <c r="D22" i="3"/>
  <c r="C22" i="3"/>
  <c r="B22" i="3"/>
  <c r="L21" i="3"/>
  <c r="K21" i="3"/>
  <c r="J21" i="3"/>
  <c r="I21" i="3"/>
  <c r="H21" i="3"/>
  <c r="G21" i="3"/>
  <c r="F21" i="3"/>
  <c r="E21" i="3"/>
  <c r="D21" i="3"/>
  <c r="C21" i="3"/>
  <c r="B21" i="3"/>
  <c r="L20" i="3"/>
  <c r="K20" i="3"/>
  <c r="J20" i="3"/>
  <c r="I20" i="3"/>
  <c r="H20" i="3"/>
  <c r="G20" i="3"/>
  <c r="F20" i="3"/>
  <c r="E20" i="3"/>
  <c r="D20" i="3"/>
  <c r="C20" i="3"/>
  <c r="B20" i="3"/>
  <c r="L19" i="3"/>
  <c r="K19" i="3"/>
  <c r="J19" i="3"/>
  <c r="I19" i="3"/>
  <c r="H19" i="3"/>
  <c r="G19" i="3"/>
  <c r="F19" i="3"/>
  <c r="E19" i="3"/>
  <c r="D19" i="3"/>
  <c r="C19" i="3"/>
  <c r="B19" i="3"/>
  <c r="L18" i="3"/>
  <c r="K18" i="3"/>
  <c r="J18" i="3"/>
  <c r="I18" i="3"/>
  <c r="H18" i="3"/>
  <c r="G18" i="3"/>
  <c r="F18" i="3"/>
  <c r="E18" i="3"/>
  <c r="D18" i="3"/>
  <c r="C18" i="3"/>
  <c r="B18" i="3"/>
  <c r="L17" i="3"/>
  <c r="K17" i="3"/>
  <c r="J17" i="3"/>
  <c r="I17" i="3"/>
  <c r="H17" i="3"/>
  <c r="G17" i="3"/>
  <c r="F17" i="3"/>
  <c r="E17" i="3"/>
  <c r="D17" i="3"/>
  <c r="C17" i="3"/>
  <c r="B17" i="3"/>
  <c r="C16" i="3"/>
  <c r="D16" i="3"/>
  <c r="E16" i="3"/>
  <c r="F16" i="3"/>
  <c r="G16" i="3"/>
  <c r="H16" i="3"/>
  <c r="I16" i="3"/>
  <c r="J16" i="3"/>
  <c r="K16" i="3"/>
  <c r="L16" i="3"/>
  <c r="B16" i="3"/>
  <c r="X25" i="2"/>
  <c r="W25" i="2"/>
  <c r="V25" i="2"/>
  <c r="U25" i="2"/>
  <c r="T25" i="2"/>
  <c r="S25" i="2"/>
  <c r="R25" i="2"/>
  <c r="Q25" i="2"/>
  <c r="P25" i="2"/>
  <c r="O25" i="2"/>
  <c r="N25" i="2"/>
  <c r="N17" i="2"/>
  <c r="O17" i="2"/>
  <c r="P17" i="2"/>
  <c r="Q17" i="2"/>
  <c r="R17" i="2"/>
  <c r="S17" i="2"/>
  <c r="T17" i="2"/>
  <c r="U17" i="2"/>
  <c r="V17" i="2"/>
  <c r="W17" i="2"/>
  <c r="X17" i="2"/>
  <c r="N18" i="2"/>
  <c r="O18" i="2"/>
  <c r="P18" i="2"/>
  <c r="Q18" i="2"/>
  <c r="R18" i="2"/>
  <c r="S18" i="2"/>
  <c r="T18" i="2"/>
  <c r="U18" i="2"/>
  <c r="V18" i="2"/>
  <c r="W18" i="2"/>
  <c r="X18" i="2"/>
  <c r="N19" i="2"/>
  <c r="O19" i="2"/>
  <c r="P19" i="2"/>
  <c r="Q19" i="2"/>
  <c r="R19" i="2"/>
  <c r="S19" i="2"/>
  <c r="T19" i="2"/>
  <c r="U19" i="2"/>
  <c r="V19" i="2"/>
  <c r="W19" i="2"/>
  <c r="X19" i="2"/>
  <c r="N20" i="2"/>
  <c r="O20" i="2"/>
  <c r="P20" i="2"/>
  <c r="Q20" i="2"/>
  <c r="R20" i="2"/>
  <c r="S20" i="2"/>
  <c r="T20" i="2"/>
  <c r="U20" i="2"/>
  <c r="V20" i="2"/>
  <c r="W20" i="2"/>
  <c r="X20" i="2"/>
  <c r="N21" i="2"/>
  <c r="O21" i="2"/>
  <c r="P21" i="2"/>
  <c r="Q21" i="2"/>
  <c r="R21" i="2"/>
  <c r="S21" i="2"/>
  <c r="T21" i="2"/>
  <c r="U21" i="2"/>
  <c r="V21" i="2"/>
  <c r="W21" i="2"/>
  <c r="X21" i="2"/>
  <c r="N22" i="2"/>
  <c r="O22" i="2"/>
  <c r="P22" i="2"/>
  <c r="Q22" i="2"/>
  <c r="R22" i="2"/>
  <c r="S22" i="2"/>
  <c r="T22" i="2"/>
  <c r="U22" i="2"/>
  <c r="V22" i="2"/>
  <c r="W22" i="2"/>
  <c r="X22" i="2"/>
  <c r="N23" i="2"/>
  <c r="O23" i="2"/>
  <c r="P23" i="2"/>
  <c r="Q23" i="2"/>
  <c r="R23" i="2"/>
  <c r="S23" i="2"/>
  <c r="T23" i="2"/>
  <c r="U23" i="2"/>
  <c r="V23" i="2"/>
  <c r="W23" i="2"/>
  <c r="X23" i="2"/>
  <c r="O16" i="2"/>
  <c r="P16" i="2"/>
  <c r="Q16" i="2"/>
  <c r="R16" i="2"/>
  <c r="S16" i="2"/>
  <c r="T16" i="2"/>
  <c r="U16" i="2"/>
  <c r="V16" i="2"/>
  <c r="W16" i="2"/>
  <c r="X16" i="2"/>
  <c r="N16" i="2"/>
  <c r="L25" i="2"/>
  <c r="K25" i="2"/>
  <c r="J25" i="2"/>
  <c r="I25" i="2"/>
  <c r="H25" i="2"/>
  <c r="G25" i="2"/>
  <c r="F25" i="2"/>
  <c r="E25" i="2"/>
  <c r="D25" i="2"/>
  <c r="C25" i="2"/>
  <c r="B25" i="2"/>
  <c r="B17" i="2"/>
  <c r="C17" i="2"/>
  <c r="D17" i="2"/>
  <c r="E17" i="2"/>
  <c r="F17" i="2"/>
  <c r="G17" i="2"/>
  <c r="H17" i="2"/>
  <c r="I17" i="2"/>
  <c r="J17" i="2"/>
  <c r="K17" i="2"/>
  <c r="L17" i="2"/>
  <c r="B18" i="2"/>
  <c r="C18" i="2"/>
  <c r="D18" i="2"/>
  <c r="E18" i="2"/>
  <c r="F18" i="2"/>
  <c r="G18" i="2"/>
  <c r="H18" i="2"/>
  <c r="I18" i="2"/>
  <c r="J18" i="2"/>
  <c r="K18" i="2"/>
  <c r="L18" i="2"/>
  <c r="B19" i="2"/>
  <c r="C19" i="2"/>
  <c r="D19" i="2"/>
  <c r="E19" i="2"/>
  <c r="F19" i="2"/>
  <c r="G19" i="2"/>
  <c r="H19" i="2"/>
  <c r="I19" i="2"/>
  <c r="J19" i="2"/>
  <c r="K19" i="2"/>
  <c r="L19" i="2"/>
  <c r="B20" i="2"/>
  <c r="C20" i="2"/>
  <c r="D20" i="2"/>
  <c r="E20" i="2"/>
  <c r="F20" i="2"/>
  <c r="G20" i="2"/>
  <c r="H20" i="2"/>
  <c r="I20" i="2"/>
  <c r="J20" i="2"/>
  <c r="K20" i="2"/>
  <c r="L20" i="2"/>
  <c r="B21" i="2"/>
  <c r="C21" i="2"/>
  <c r="D21" i="2"/>
  <c r="E21" i="2"/>
  <c r="F21" i="2"/>
  <c r="G21" i="2"/>
  <c r="H21" i="2"/>
  <c r="I21" i="2"/>
  <c r="J21" i="2"/>
  <c r="K21" i="2"/>
  <c r="L21" i="2"/>
  <c r="B22" i="2"/>
  <c r="C22" i="2"/>
  <c r="D22" i="2"/>
  <c r="E22" i="2"/>
  <c r="F22" i="2"/>
  <c r="G22" i="2"/>
  <c r="H22" i="2"/>
  <c r="I22" i="2"/>
  <c r="J22" i="2"/>
  <c r="K22" i="2"/>
  <c r="L22" i="2"/>
  <c r="B23" i="2"/>
  <c r="C23" i="2"/>
  <c r="D23" i="2"/>
  <c r="E23" i="2"/>
  <c r="F23" i="2"/>
  <c r="G23" i="2"/>
  <c r="H23" i="2"/>
  <c r="I23" i="2"/>
  <c r="J23" i="2"/>
  <c r="K23" i="2"/>
  <c r="L23" i="2"/>
  <c r="C16" i="2"/>
  <c r="D16" i="2"/>
  <c r="E16" i="2"/>
  <c r="F16" i="2"/>
  <c r="G16" i="2"/>
  <c r="H16" i="2"/>
  <c r="I16" i="2"/>
  <c r="J16" i="2"/>
  <c r="K16" i="2"/>
  <c r="L16" i="2"/>
  <c r="B16" i="2"/>
  <c r="Z25" i="1"/>
  <c r="Y25" i="1"/>
  <c r="X25" i="1"/>
  <c r="W25" i="1"/>
  <c r="V25" i="1"/>
  <c r="U25" i="1"/>
  <c r="T25" i="1"/>
  <c r="S25" i="1"/>
  <c r="R25" i="1"/>
  <c r="Q25" i="1"/>
  <c r="P25" i="1"/>
  <c r="O25" i="1"/>
  <c r="O17" i="1"/>
  <c r="P17" i="1"/>
  <c r="Q17" i="1"/>
  <c r="R17" i="1"/>
  <c r="S17" i="1"/>
  <c r="T17" i="1"/>
  <c r="U17" i="1"/>
  <c r="V17" i="1"/>
  <c r="W17" i="1"/>
  <c r="X17" i="1"/>
  <c r="Y17" i="1"/>
  <c r="Z17" i="1"/>
  <c r="O18" i="1"/>
  <c r="P18" i="1"/>
  <c r="Q18" i="1"/>
  <c r="R18" i="1"/>
  <c r="S18" i="1"/>
  <c r="T18" i="1"/>
  <c r="U18" i="1"/>
  <c r="V18" i="1"/>
  <c r="W18" i="1"/>
  <c r="X18" i="1"/>
  <c r="Y18" i="1"/>
  <c r="Z18" i="1"/>
  <c r="O19" i="1"/>
  <c r="P19" i="1"/>
  <c r="Q19" i="1"/>
  <c r="R19" i="1"/>
  <c r="S19" i="1"/>
  <c r="T19" i="1"/>
  <c r="U19" i="1"/>
  <c r="V19" i="1"/>
  <c r="W19" i="1"/>
  <c r="X19" i="1"/>
  <c r="Y19" i="1"/>
  <c r="Z19" i="1"/>
  <c r="O20" i="1"/>
  <c r="P20" i="1"/>
  <c r="Q20" i="1"/>
  <c r="R20" i="1"/>
  <c r="S20" i="1"/>
  <c r="T20" i="1"/>
  <c r="U20" i="1"/>
  <c r="V20" i="1"/>
  <c r="W20" i="1"/>
  <c r="X20" i="1"/>
  <c r="Y20" i="1"/>
  <c r="Z20" i="1"/>
  <c r="O21" i="1"/>
  <c r="P21" i="1"/>
  <c r="Q21" i="1"/>
  <c r="R21" i="1"/>
  <c r="S21" i="1"/>
  <c r="T21" i="1"/>
  <c r="U21" i="1"/>
  <c r="V21" i="1"/>
  <c r="W21" i="1"/>
  <c r="X21" i="1"/>
  <c r="Y21" i="1"/>
  <c r="Z21" i="1"/>
  <c r="O22" i="1"/>
  <c r="P22" i="1"/>
  <c r="Q22" i="1"/>
  <c r="R22" i="1"/>
  <c r="S22" i="1"/>
  <c r="T22" i="1"/>
  <c r="U22" i="1"/>
  <c r="V22" i="1"/>
  <c r="W22" i="1"/>
  <c r="X22" i="1"/>
  <c r="Y22" i="1"/>
  <c r="Z22" i="1"/>
  <c r="O23" i="1"/>
  <c r="P23" i="1"/>
  <c r="Q23" i="1"/>
  <c r="R23" i="1"/>
  <c r="S23" i="1"/>
  <c r="T23" i="1"/>
  <c r="U23" i="1"/>
  <c r="V23" i="1"/>
  <c r="W23" i="1"/>
  <c r="X23" i="1"/>
  <c r="Y23" i="1"/>
  <c r="Z23" i="1"/>
  <c r="P16" i="1"/>
  <c r="Q16" i="1"/>
  <c r="R16" i="1"/>
  <c r="S16" i="1"/>
  <c r="T16" i="1"/>
  <c r="U16" i="1"/>
  <c r="V16" i="1"/>
  <c r="W16" i="1"/>
  <c r="X16" i="1"/>
  <c r="Y16" i="1"/>
  <c r="Z16" i="1"/>
  <c r="O16" i="1"/>
  <c r="M25" i="1"/>
  <c r="L25" i="1"/>
  <c r="K25" i="1"/>
  <c r="J25" i="1"/>
  <c r="I25" i="1"/>
  <c r="H25" i="1"/>
  <c r="G25" i="1"/>
  <c r="F25" i="1"/>
  <c r="E25" i="1"/>
  <c r="D25" i="1"/>
  <c r="C25" i="1"/>
  <c r="B25" i="1"/>
  <c r="B17" i="1"/>
  <c r="C17" i="1"/>
  <c r="D17" i="1"/>
  <c r="E17" i="1"/>
  <c r="F17" i="1"/>
  <c r="G17" i="1"/>
  <c r="H17" i="1"/>
  <c r="I17" i="1"/>
  <c r="J17" i="1"/>
  <c r="K17" i="1"/>
  <c r="L17" i="1"/>
  <c r="M17" i="1"/>
  <c r="B18" i="1"/>
  <c r="C18" i="1"/>
  <c r="D18" i="1"/>
  <c r="E18" i="1"/>
  <c r="F18" i="1"/>
  <c r="G18" i="1"/>
  <c r="H18" i="1"/>
  <c r="I18" i="1"/>
  <c r="J18" i="1"/>
  <c r="K18" i="1"/>
  <c r="L18" i="1"/>
  <c r="M18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B21" i="1"/>
  <c r="C21" i="1"/>
  <c r="D21" i="1"/>
  <c r="E21" i="1"/>
  <c r="F21" i="1"/>
  <c r="G21" i="1"/>
  <c r="H21" i="1"/>
  <c r="I21" i="1"/>
  <c r="J21" i="1"/>
  <c r="K21" i="1"/>
  <c r="L21" i="1"/>
  <c r="M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C16" i="1"/>
  <c r="D16" i="1"/>
  <c r="E16" i="1"/>
  <c r="F16" i="1"/>
  <c r="G16" i="1"/>
  <c r="H16" i="1"/>
  <c r="I16" i="1"/>
  <c r="J16" i="1"/>
  <c r="K16" i="1"/>
  <c r="L16" i="1"/>
  <c r="M16" i="1"/>
  <c r="B16" i="1"/>
  <c r="E13" i="13" l="1"/>
  <c r="F13" i="12"/>
  <c r="I13" i="10"/>
  <c r="J13" i="6"/>
  <c r="E13" i="6"/>
  <c r="F13" i="71" l="1"/>
  <c r="E13" i="71"/>
  <c r="F13" i="69"/>
  <c r="E13" i="69"/>
  <c r="F13" i="67"/>
  <c r="E13" i="67"/>
  <c r="F13" i="65"/>
  <c r="E13" i="65"/>
  <c r="F13" i="63"/>
  <c r="E13" i="63"/>
  <c r="F13" i="61"/>
  <c r="E13" i="61"/>
  <c r="F13" i="57"/>
  <c r="I13" i="57" s="1"/>
  <c r="E13" i="57"/>
  <c r="H13" i="57" s="1"/>
  <c r="G13" i="30"/>
  <c r="H13" i="30" s="1"/>
  <c r="F13" i="30"/>
  <c r="G13" i="24"/>
  <c r="H13" i="24" s="1"/>
  <c r="F13" i="24"/>
  <c r="F13" i="22"/>
  <c r="E13" i="22"/>
  <c r="G13" i="20"/>
  <c r="H13" i="20" s="1"/>
  <c r="F13" i="20"/>
  <c r="G13" i="18"/>
  <c r="H13" i="18" s="1"/>
  <c r="F13" i="18"/>
  <c r="H13" i="16"/>
  <c r="G13" i="14"/>
  <c r="H13" i="14" s="1"/>
  <c r="F13" i="14"/>
  <c r="R13" i="102" l="1"/>
  <c r="S13" i="102"/>
  <c r="T13" i="102"/>
  <c r="U13" i="102"/>
  <c r="V13" i="102"/>
  <c r="W13" i="102"/>
  <c r="X13" i="102"/>
  <c r="Y13" i="102"/>
  <c r="Q13" i="102"/>
  <c r="P13" i="102"/>
  <c r="O13" i="102"/>
  <c r="L13" i="102"/>
  <c r="M13" i="102"/>
  <c r="K13" i="102"/>
  <c r="J13" i="102"/>
  <c r="I13" i="102"/>
  <c r="H13" i="102"/>
  <c r="G13" i="102"/>
  <c r="F13" i="102"/>
  <c r="E13" i="102"/>
  <c r="D13" i="102"/>
  <c r="C13" i="102"/>
  <c r="B13" i="102"/>
  <c r="F13" i="101"/>
  <c r="G13" i="101"/>
  <c r="H13" i="101"/>
  <c r="I13" i="101"/>
  <c r="J13" i="101"/>
  <c r="K13" i="101"/>
  <c r="E13" i="101"/>
  <c r="D13" i="101"/>
  <c r="C13" i="101"/>
  <c r="B13" i="101"/>
  <c r="E13" i="100"/>
  <c r="D13" i="100"/>
  <c r="C13" i="100"/>
  <c r="B13" i="100"/>
  <c r="E13" i="99"/>
  <c r="D13" i="99"/>
  <c r="C13" i="99"/>
  <c r="B13" i="99"/>
  <c r="E13" i="98"/>
  <c r="D13" i="98"/>
  <c r="C13" i="98"/>
  <c r="B13" i="98"/>
  <c r="E13" i="97"/>
  <c r="D13" i="97"/>
  <c r="C13" i="97"/>
  <c r="B13" i="97"/>
  <c r="E13" i="96"/>
  <c r="F13" i="96"/>
  <c r="G13" i="96"/>
  <c r="D13" i="96"/>
  <c r="C13" i="96"/>
  <c r="B13" i="96"/>
  <c r="D13" i="95"/>
  <c r="C13" i="95"/>
  <c r="B13" i="95"/>
  <c r="C13" i="94"/>
  <c r="B13" i="94"/>
  <c r="D13" i="93"/>
  <c r="C13" i="93"/>
  <c r="B13" i="93"/>
  <c r="C13" i="92"/>
  <c r="B13" i="92"/>
  <c r="C13" i="91"/>
  <c r="B13" i="91"/>
  <c r="E13" i="90"/>
  <c r="D13" i="90"/>
  <c r="C13" i="90"/>
  <c r="B13" i="90"/>
  <c r="E13" i="89"/>
  <c r="D13" i="89"/>
  <c r="C13" i="89"/>
  <c r="B13" i="89"/>
  <c r="E13" i="88"/>
  <c r="F13" i="88"/>
  <c r="D13" i="88"/>
  <c r="C13" i="88"/>
  <c r="B13" i="88"/>
  <c r="D13" i="87"/>
  <c r="C13" i="87"/>
  <c r="B13" i="87"/>
  <c r="F13" i="86"/>
  <c r="G13" i="86"/>
  <c r="H13" i="86"/>
  <c r="I13" i="86"/>
  <c r="J13" i="86"/>
  <c r="E13" i="86"/>
  <c r="D13" i="86"/>
  <c r="C13" i="86"/>
  <c r="B13" i="86"/>
  <c r="E13" i="85"/>
  <c r="D13" i="85"/>
  <c r="C13" i="85"/>
  <c r="B13" i="85"/>
  <c r="C13" i="84"/>
  <c r="D13" i="84"/>
  <c r="E13" i="84"/>
  <c r="F13" i="84"/>
  <c r="G13" i="84"/>
  <c r="B13" i="84"/>
  <c r="D12" i="76"/>
  <c r="B12" i="76"/>
  <c r="B12" i="75"/>
  <c r="B12" i="74"/>
  <c r="B14" i="73"/>
  <c r="C13" i="71"/>
  <c r="I13" i="71" s="1"/>
  <c r="B13" i="71"/>
  <c r="H13" i="71" s="1"/>
  <c r="C13" i="69"/>
  <c r="I13" i="69" s="1"/>
  <c r="B13" i="69"/>
  <c r="H13" i="69" s="1"/>
  <c r="C13" i="67"/>
  <c r="I13" i="67" s="1"/>
  <c r="B13" i="67"/>
  <c r="H13" i="67" s="1"/>
  <c r="C13" i="65"/>
  <c r="I13" i="65" s="1"/>
  <c r="B13" i="65"/>
  <c r="H13" i="65" s="1"/>
  <c r="C13" i="63"/>
  <c r="I13" i="63" s="1"/>
  <c r="B13" i="63"/>
  <c r="H13" i="63" s="1"/>
  <c r="C13" i="61"/>
  <c r="I13" i="61" s="1"/>
  <c r="B13" i="61"/>
  <c r="H13" i="61" s="1"/>
  <c r="C13" i="56"/>
  <c r="D13" i="56" s="1"/>
  <c r="K13" i="51"/>
  <c r="J13" i="51"/>
  <c r="I13" i="51"/>
  <c r="H13" i="51"/>
  <c r="G13" i="51"/>
  <c r="F13" i="51"/>
  <c r="E13" i="51"/>
  <c r="D13" i="51"/>
  <c r="C13" i="51"/>
  <c r="B13" i="51"/>
  <c r="E13" i="50"/>
  <c r="G13" i="50"/>
  <c r="H13" i="50"/>
  <c r="I13" i="50"/>
  <c r="J13" i="50"/>
  <c r="D13" i="50"/>
  <c r="C13" i="50"/>
  <c r="B13" i="50"/>
  <c r="O13" i="49"/>
  <c r="N13" i="49"/>
  <c r="M13" i="49"/>
  <c r="L13" i="49"/>
  <c r="K13" i="49"/>
  <c r="J13" i="49"/>
  <c r="I13" i="49"/>
  <c r="H13" i="49"/>
  <c r="G13" i="49"/>
  <c r="F13" i="49"/>
  <c r="E13" i="49"/>
  <c r="D13" i="49"/>
  <c r="C13" i="49"/>
  <c r="B13" i="49"/>
  <c r="D13" i="48"/>
  <c r="E13" i="48"/>
  <c r="F13" i="48"/>
  <c r="G13" i="48"/>
  <c r="H13" i="48"/>
  <c r="I13" i="48"/>
  <c r="J13" i="48"/>
  <c r="K13" i="48"/>
  <c r="L13" i="48"/>
  <c r="M13" i="48"/>
  <c r="N13" i="48"/>
  <c r="O13" i="48"/>
  <c r="C13" i="48"/>
  <c r="B13" i="48"/>
  <c r="B12" i="40"/>
  <c r="D12" i="40" s="1"/>
  <c r="F12" i="39"/>
  <c r="H12" i="39" s="1"/>
  <c r="B12" i="39"/>
  <c r="D12" i="39" s="1"/>
  <c r="H13" i="38"/>
  <c r="H24" i="38" s="1"/>
  <c r="G13" i="38"/>
  <c r="F13" i="38"/>
  <c r="F24" i="38" s="1"/>
  <c r="E13" i="38"/>
  <c r="D13" i="38"/>
  <c r="D24" i="38" s="1"/>
  <c r="C13" i="38"/>
  <c r="B13" i="38"/>
  <c r="B24" i="38" s="1"/>
  <c r="E13" i="37"/>
  <c r="F13" i="37"/>
  <c r="G13" i="37"/>
  <c r="G24" i="37" s="1"/>
  <c r="H13" i="37"/>
  <c r="H24" i="37" s="1"/>
  <c r="D13" i="37"/>
  <c r="D24" i="37" s="1"/>
  <c r="C13" i="37"/>
  <c r="C24" i="37" s="1"/>
  <c r="B13" i="37"/>
  <c r="B24" i="37" s="1"/>
  <c r="E12" i="36"/>
  <c r="F12" i="36" s="1"/>
  <c r="B12" i="36"/>
  <c r="C12" i="36" s="1"/>
  <c r="L13" i="35"/>
  <c r="L24" i="35" s="1"/>
  <c r="K13" i="35"/>
  <c r="K24" i="35" s="1"/>
  <c r="J13" i="35"/>
  <c r="J24" i="35" s="1"/>
  <c r="I13" i="35"/>
  <c r="I24" i="35" s="1"/>
  <c r="H13" i="35"/>
  <c r="H24" i="35" s="1"/>
  <c r="G13" i="35"/>
  <c r="G24" i="35" s="1"/>
  <c r="F13" i="35"/>
  <c r="F24" i="35" s="1"/>
  <c r="E13" i="35"/>
  <c r="E24" i="35" s="1"/>
  <c r="D13" i="35"/>
  <c r="D24" i="35" s="1"/>
  <c r="C13" i="35"/>
  <c r="C24" i="35" s="1"/>
  <c r="B13" i="35"/>
  <c r="B24" i="35" s="1"/>
  <c r="L13" i="34"/>
  <c r="L24" i="34" s="1"/>
  <c r="K13" i="34"/>
  <c r="K24" i="34" s="1"/>
  <c r="J13" i="34"/>
  <c r="J24" i="34" s="1"/>
  <c r="I13" i="34"/>
  <c r="I24" i="34" s="1"/>
  <c r="H13" i="34"/>
  <c r="H24" i="34" s="1"/>
  <c r="G13" i="34"/>
  <c r="G24" i="34" s="1"/>
  <c r="F13" i="34"/>
  <c r="F24" i="34" s="1"/>
  <c r="E13" i="34"/>
  <c r="E24" i="34" s="1"/>
  <c r="D13" i="34"/>
  <c r="D24" i="34" s="1"/>
  <c r="C13" i="34"/>
  <c r="C24" i="34" s="1"/>
  <c r="B13" i="34"/>
  <c r="B24" i="34" s="1"/>
  <c r="L13" i="33"/>
  <c r="L24" i="33" s="1"/>
  <c r="K13" i="33"/>
  <c r="K24" i="33" s="1"/>
  <c r="J13" i="33"/>
  <c r="J24" i="33" s="1"/>
  <c r="I13" i="33"/>
  <c r="I24" i="33" s="1"/>
  <c r="H13" i="33"/>
  <c r="H24" i="33" s="1"/>
  <c r="G13" i="33"/>
  <c r="G24" i="33" s="1"/>
  <c r="F13" i="33"/>
  <c r="F24" i="33" s="1"/>
  <c r="E13" i="33"/>
  <c r="E24" i="33" s="1"/>
  <c r="D13" i="33"/>
  <c r="D24" i="33" s="1"/>
  <c r="C13" i="33"/>
  <c r="C24" i="33" s="1"/>
  <c r="B13" i="33"/>
  <c r="B24" i="33" s="1"/>
  <c r="D13" i="32"/>
  <c r="E13" i="32"/>
  <c r="F13" i="32"/>
  <c r="G13" i="32"/>
  <c r="H13" i="32"/>
  <c r="I13" i="32"/>
  <c r="J13" i="32"/>
  <c r="K13" i="32"/>
  <c r="K24" i="32" s="1"/>
  <c r="L13" i="32"/>
  <c r="L24" i="32" s="1"/>
  <c r="C13" i="32"/>
  <c r="C24" i="32" s="1"/>
  <c r="B13" i="32"/>
  <c r="B24" i="32" s="1"/>
  <c r="C13" i="30"/>
  <c r="D13" i="30" s="1"/>
  <c r="B13" i="30"/>
  <c r="S13" i="29"/>
  <c r="T13" i="29" s="1"/>
  <c r="R13" i="29"/>
  <c r="O13" i="29"/>
  <c r="P13" i="29" s="1"/>
  <c r="N13" i="29"/>
  <c r="K13" i="29"/>
  <c r="L13" i="29" s="1"/>
  <c r="J13" i="29"/>
  <c r="G13" i="29"/>
  <c r="H13" i="29" s="1"/>
  <c r="F13" i="29"/>
  <c r="C13" i="29"/>
  <c r="D13" i="29" s="1"/>
  <c r="B13" i="29"/>
  <c r="S13" i="28"/>
  <c r="T13" i="28" s="1"/>
  <c r="R13" i="28"/>
  <c r="O13" i="28"/>
  <c r="P13" i="28" s="1"/>
  <c r="N13" i="28"/>
  <c r="K13" i="28"/>
  <c r="L13" i="28" s="1"/>
  <c r="J13" i="28"/>
  <c r="G13" i="28"/>
  <c r="H13" i="28" s="1"/>
  <c r="F13" i="28"/>
  <c r="C13" i="28"/>
  <c r="D13" i="28" s="1"/>
  <c r="B13" i="28"/>
  <c r="AI13" i="27"/>
  <c r="AJ13" i="27" s="1"/>
  <c r="AH13" i="27"/>
  <c r="AE13" i="27"/>
  <c r="AF13" i="27" s="1"/>
  <c r="AD13" i="27"/>
  <c r="AA13" i="27"/>
  <c r="AB13" i="27" s="1"/>
  <c r="Z13" i="27"/>
  <c r="W13" i="27"/>
  <c r="X13" i="27" s="1"/>
  <c r="V13" i="27"/>
  <c r="S13" i="27"/>
  <c r="T13" i="27" s="1"/>
  <c r="R13" i="27"/>
  <c r="O13" i="27"/>
  <c r="P13" i="27" s="1"/>
  <c r="N13" i="27"/>
  <c r="K13" i="27"/>
  <c r="L13" i="27" s="1"/>
  <c r="J13" i="27"/>
  <c r="G13" i="27"/>
  <c r="H13" i="27" s="1"/>
  <c r="F13" i="27"/>
  <c r="C13" i="27"/>
  <c r="D13" i="27" s="1"/>
  <c r="B13" i="27"/>
  <c r="AI13" i="26"/>
  <c r="AJ13" i="26" s="1"/>
  <c r="AH13" i="26"/>
  <c r="AE13" i="26"/>
  <c r="AF13" i="26" s="1"/>
  <c r="AD13" i="26"/>
  <c r="AA13" i="26"/>
  <c r="AB13" i="26" s="1"/>
  <c r="Z13" i="26"/>
  <c r="W13" i="26"/>
  <c r="X13" i="26" s="1"/>
  <c r="V13" i="26"/>
  <c r="S13" i="26"/>
  <c r="T13" i="26" s="1"/>
  <c r="R13" i="26"/>
  <c r="O13" i="26"/>
  <c r="P13" i="26" s="1"/>
  <c r="N13" i="26"/>
  <c r="K13" i="26"/>
  <c r="L13" i="26" s="1"/>
  <c r="J13" i="26"/>
  <c r="G13" i="26"/>
  <c r="H13" i="26" s="1"/>
  <c r="F13" i="26"/>
  <c r="C13" i="26"/>
  <c r="D13" i="26" s="1"/>
  <c r="B13" i="26"/>
  <c r="C13" i="24"/>
  <c r="D13" i="24" s="1"/>
  <c r="B13" i="24"/>
  <c r="C13" i="22"/>
  <c r="B13" i="22"/>
  <c r="C13" i="20"/>
  <c r="D13" i="20" s="1"/>
  <c r="B13" i="20"/>
  <c r="C13" i="18"/>
  <c r="D13" i="18" s="1"/>
  <c r="B13" i="18"/>
  <c r="C13" i="16"/>
  <c r="D13" i="16" s="1"/>
  <c r="B13" i="16"/>
  <c r="C13" i="14"/>
  <c r="D13" i="14" s="1"/>
  <c r="B13" i="14"/>
  <c r="D13" i="13"/>
  <c r="D24" i="13" s="1"/>
  <c r="C13" i="13"/>
  <c r="C24" i="13" s="1"/>
  <c r="B13" i="13"/>
  <c r="B24" i="13" s="1"/>
  <c r="E13" i="12"/>
  <c r="E24" i="12" s="1"/>
  <c r="D13" i="12"/>
  <c r="D24" i="12" s="1"/>
  <c r="C13" i="12"/>
  <c r="C24" i="12" s="1"/>
  <c r="B13" i="12"/>
  <c r="B24" i="12" s="1"/>
  <c r="F13" i="11"/>
  <c r="G13" i="11"/>
  <c r="H13" i="11"/>
  <c r="H24" i="11" s="1"/>
  <c r="E13" i="11"/>
  <c r="D13" i="11"/>
  <c r="D24" i="11" s="1"/>
  <c r="C13" i="11"/>
  <c r="C24" i="11" s="1"/>
  <c r="B13" i="11"/>
  <c r="B24" i="11" s="1"/>
  <c r="C13" i="10"/>
  <c r="C24" i="10" s="1"/>
  <c r="D13" i="10"/>
  <c r="D24" i="10" s="1"/>
  <c r="E13" i="10"/>
  <c r="E24" i="10" s="1"/>
  <c r="F13" i="10"/>
  <c r="F24" i="10" s="1"/>
  <c r="G13" i="10"/>
  <c r="G24" i="10" s="1"/>
  <c r="H13" i="10"/>
  <c r="H24" i="10" s="1"/>
  <c r="B13" i="10"/>
  <c r="B24" i="10" s="1"/>
  <c r="E13" i="9"/>
  <c r="E24" i="9" s="1"/>
  <c r="D13" i="9"/>
  <c r="C13" i="9"/>
  <c r="C24" i="9" s="1"/>
  <c r="B13" i="9"/>
  <c r="J13" i="9"/>
  <c r="J24" i="9" s="1"/>
  <c r="I13" i="9"/>
  <c r="H13" i="9"/>
  <c r="H24" i="9" s="1"/>
  <c r="G13" i="9"/>
  <c r="E13" i="8"/>
  <c r="E24" i="8" s="1"/>
  <c r="D13" i="8"/>
  <c r="D24" i="8" s="1"/>
  <c r="C13" i="8"/>
  <c r="C24" i="8" s="1"/>
  <c r="B13" i="8"/>
  <c r="B24" i="8" s="1"/>
  <c r="J13" i="8"/>
  <c r="J24" i="8" s="1"/>
  <c r="I13" i="8"/>
  <c r="I24" i="8" s="1"/>
  <c r="H13" i="8"/>
  <c r="H24" i="8" s="1"/>
  <c r="G13" i="8"/>
  <c r="G24" i="8" s="1"/>
  <c r="E13" i="7"/>
  <c r="E24" i="7" s="1"/>
  <c r="D13" i="7"/>
  <c r="C13" i="7"/>
  <c r="C24" i="7" s="1"/>
  <c r="B13" i="7"/>
  <c r="J13" i="7"/>
  <c r="J24" i="7" s="1"/>
  <c r="I13" i="7"/>
  <c r="H13" i="7"/>
  <c r="H24" i="7" s="1"/>
  <c r="G13" i="7"/>
  <c r="B13" i="6"/>
  <c r="B24" i="6" s="1"/>
  <c r="C13" i="6"/>
  <c r="C24" i="6" s="1"/>
  <c r="D13" i="6"/>
  <c r="D24" i="6" s="1"/>
  <c r="I13" i="6"/>
  <c r="I24" i="6" s="1"/>
  <c r="H13" i="6"/>
  <c r="H24" i="6" s="1"/>
  <c r="G13" i="6"/>
  <c r="G24" i="6" s="1"/>
  <c r="H13" i="5"/>
  <c r="H24" i="5" s="1"/>
  <c r="G13" i="5"/>
  <c r="F13" i="5"/>
  <c r="F24" i="5" s="1"/>
  <c r="E13" i="5"/>
  <c r="D13" i="5"/>
  <c r="D24" i="5" s="1"/>
  <c r="C13" i="5"/>
  <c r="B13" i="5"/>
  <c r="B24" i="5" s="1"/>
  <c r="P13" i="5"/>
  <c r="P24" i="5" s="1"/>
  <c r="O13" i="5"/>
  <c r="O24" i="5" s="1"/>
  <c r="N13" i="5"/>
  <c r="N24" i="5" s="1"/>
  <c r="M13" i="5"/>
  <c r="M24" i="5" s="1"/>
  <c r="L13" i="5"/>
  <c r="L24" i="5" s="1"/>
  <c r="K13" i="5"/>
  <c r="K24" i="5" s="1"/>
  <c r="J13" i="5"/>
  <c r="J24" i="5" s="1"/>
  <c r="K13" i="4"/>
  <c r="L13" i="4"/>
  <c r="M13" i="4"/>
  <c r="N13" i="4"/>
  <c r="O13" i="4"/>
  <c r="P13" i="4"/>
  <c r="P24" i="4" s="1"/>
  <c r="B13" i="4"/>
  <c r="C13" i="4"/>
  <c r="D13" i="4"/>
  <c r="E13" i="4"/>
  <c r="F13" i="4"/>
  <c r="G13" i="4"/>
  <c r="H13" i="4"/>
  <c r="H24" i="4" s="1"/>
  <c r="J13" i="4"/>
  <c r="J24" i="4" s="1"/>
  <c r="X13" i="3"/>
  <c r="X24" i="3" s="1"/>
  <c r="W13" i="3"/>
  <c r="V13" i="3"/>
  <c r="V24" i="3" s="1"/>
  <c r="U13" i="3"/>
  <c r="T13" i="3"/>
  <c r="T24" i="3" s="1"/>
  <c r="S13" i="3"/>
  <c r="R13" i="3"/>
  <c r="R24" i="3" s="1"/>
  <c r="Q13" i="3"/>
  <c r="P13" i="3"/>
  <c r="P24" i="3" s="1"/>
  <c r="O13" i="3"/>
  <c r="N13" i="3"/>
  <c r="N24" i="3" s="1"/>
  <c r="L13" i="3"/>
  <c r="L24" i="3" s="1"/>
  <c r="K13" i="3"/>
  <c r="K24" i="3" s="1"/>
  <c r="J13" i="3"/>
  <c r="J24" i="3" s="1"/>
  <c r="I13" i="3"/>
  <c r="I24" i="3" s="1"/>
  <c r="H13" i="3"/>
  <c r="H24" i="3" s="1"/>
  <c r="G13" i="3"/>
  <c r="G24" i="3" s="1"/>
  <c r="F13" i="3"/>
  <c r="F24" i="3" s="1"/>
  <c r="E13" i="3"/>
  <c r="E24" i="3" s="1"/>
  <c r="D13" i="3"/>
  <c r="D24" i="3" s="1"/>
  <c r="C13" i="3"/>
  <c r="C24" i="3" s="1"/>
  <c r="B13" i="3"/>
  <c r="B24" i="3" s="1"/>
  <c r="B13" i="2"/>
  <c r="N13" i="2"/>
  <c r="O13" i="2"/>
  <c r="X13" i="2"/>
  <c r="X24" i="2" s="1"/>
  <c r="W13" i="2"/>
  <c r="W24" i="2" s="1"/>
  <c r="V13" i="2"/>
  <c r="V24" i="2" s="1"/>
  <c r="U13" i="2"/>
  <c r="U24" i="2" s="1"/>
  <c r="T13" i="2"/>
  <c r="T24" i="2" s="1"/>
  <c r="S13" i="2"/>
  <c r="S24" i="2" s="1"/>
  <c r="R13" i="2"/>
  <c r="R24" i="2" s="1"/>
  <c r="Q13" i="2"/>
  <c r="Q24" i="2" s="1"/>
  <c r="P13" i="2"/>
  <c r="P24" i="2" s="1"/>
  <c r="L13" i="2"/>
  <c r="L24" i="2" s="1"/>
  <c r="K13" i="2"/>
  <c r="K24" i="2" s="1"/>
  <c r="J13" i="2"/>
  <c r="J24" i="2" s="1"/>
  <c r="I13" i="2"/>
  <c r="I24" i="2" s="1"/>
  <c r="H13" i="2"/>
  <c r="H24" i="2" s="1"/>
  <c r="G13" i="2"/>
  <c r="G24" i="2" s="1"/>
  <c r="F13" i="2"/>
  <c r="F24" i="2" s="1"/>
  <c r="E13" i="2"/>
  <c r="E24" i="2" s="1"/>
  <c r="D13" i="2"/>
  <c r="D24" i="2" s="1"/>
  <c r="C13" i="2"/>
  <c r="C24" i="2" s="1"/>
  <c r="Z13" i="1"/>
  <c r="Z24" i="1" s="1"/>
  <c r="Y13" i="1"/>
  <c r="Y24" i="1" s="1"/>
  <c r="X13" i="1"/>
  <c r="X24" i="1" s="1"/>
  <c r="W13" i="1"/>
  <c r="W24" i="1" s="1"/>
  <c r="V13" i="1"/>
  <c r="V24" i="1" s="1"/>
  <c r="U13" i="1"/>
  <c r="U24" i="1" s="1"/>
  <c r="T13" i="1"/>
  <c r="T24" i="1" s="1"/>
  <c r="S13" i="1"/>
  <c r="S24" i="1" s="1"/>
  <c r="R13" i="1"/>
  <c r="R24" i="1" s="1"/>
  <c r="Q13" i="1"/>
  <c r="Q24" i="1" s="1"/>
  <c r="P13" i="1"/>
  <c r="P24" i="1" s="1"/>
  <c r="O13" i="1"/>
  <c r="O24" i="1" s="1"/>
  <c r="C13" i="1"/>
  <c r="D13" i="1"/>
  <c r="E13" i="1"/>
  <c r="F13" i="1"/>
  <c r="G13" i="1"/>
  <c r="H13" i="1"/>
  <c r="I13" i="1"/>
  <c r="J13" i="1"/>
  <c r="K13" i="1"/>
  <c r="L13" i="1"/>
  <c r="M13" i="1"/>
  <c r="M24" i="1" s="1"/>
  <c r="B13" i="1"/>
  <c r="C24" i="38" l="1"/>
  <c r="E24" i="38"/>
  <c r="G24" i="38"/>
  <c r="E24" i="37"/>
  <c r="F24" i="37"/>
  <c r="J24" i="32"/>
  <c r="H24" i="32"/>
  <c r="F24" i="32"/>
  <c r="D24" i="32"/>
  <c r="I24" i="32"/>
  <c r="G24" i="32"/>
  <c r="E24" i="32"/>
  <c r="F24" i="11"/>
  <c r="E24" i="11"/>
  <c r="G24" i="11"/>
  <c r="G24" i="9"/>
  <c r="I24" i="9"/>
  <c r="B24" i="9"/>
  <c r="D24" i="9"/>
  <c r="G24" i="7"/>
  <c r="B24" i="7"/>
  <c r="D24" i="7"/>
  <c r="I24" i="7"/>
  <c r="C24" i="5"/>
  <c r="E24" i="5"/>
  <c r="G24" i="5"/>
  <c r="G24" i="4"/>
  <c r="E24" i="4"/>
  <c r="C24" i="4"/>
  <c r="O24" i="3"/>
  <c r="Q24" i="3"/>
  <c r="S24" i="3"/>
  <c r="U24" i="3"/>
  <c r="W24" i="3"/>
  <c r="O24" i="2"/>
  <c r="B24" i="2"/>
  <c r="N24" i="2"/>
  <c r="K24" i="1"/>
  <c r="I24" i="1"/>
  <c r="G24" i="1"/>
  <c r="E24" i="1"/>
  <c r="C24" i="1"/>
  <c r="B24" i="1"/>
  <c r="L24" i="1"/>
  <c r="J24" i="1"/>
  <c r="H24" i="1"/>
  <c r="F24" i="1"/>
  <c r="D24" i="1"/>
  <c r="N24" i="4"/>
  <c r="L24" i="4"/>
  <c r="F24" i="4"/>
  <c r="D24" i="4"/>
  <c r="B24" i="4"/>
  <c r="O24" i="4"/>
  <c r="M24" i="4"/>
  <c r="K24" i="4"/>
</calcChain>
</file>

<file path=xl/sharedStrings.xml><?xml version="1.0" encoding="utf-8"?>
<sst xmlns="http://schemas.openxmlformats.org/spreadsheetml/2006/main" count="2184" uniqueCount="352">
  <si>
    <t>2000</t>
  </si>
  <si>
    <t>2010</t>
  </si>
  <si>
    <t>0 ettari</t>
  </si>
  <si>
    <t>0,01-0,99 ettari</t>
  </si>
  <si>
    <t>1-1,99 ettari</t>
  </si>
  <si>
    <t>2-2,99 ettari</t>
  </si>
  <si>
    <t>3-4,99 ettari</t>
  </si>
  <si>
    <t>5-9,99 ettari</t>
  </si>
  <si>
    <t>10-19,99 ettari</t>
  </si>
  <si>
    <t>20-29,99 ettari</t>
  </si>
  <si>
    <t>30-49,99 ettari</t>
  </si>
  <si>
    <t>50-99,99 ettari</t>
  </si>
  <si>
    <t>100 ettari e più</t>
  </si>
  <si>
    <t>Totale</t>
  </si>
  <si>
    <t>Favignana</t>
  </si>
  <si>
    <t>Pantelleria</t>
  </si>
  <si>
    <t>Ustica</t>
  </si>
  <si>
    <t>Leni</t>
  </si>
  <si>
    <t>Lipari</t>
  </si>
  <si>
    <t>Malfa</t>
  </si>
  <si>
    <t>Santa Marina Salina</t>
  </si>
  <si>
    <t>Lampedusa e Linosa</t>
  </si>
  <si>
    <t>SICILIA</t>
  </si>
  <si>
    <t>Fonte: Elaborazioni su dati Istat</t>
  </si>
  <si>
    <t/>
  </si>
  <si>
    <t>Azienda individuale</t>
  </si>
  <si>
    <t>Società semplice di persone</t>
  </si>
  <si>
    <t>Altra società di persone</t>
  </si>
  <si>
    <t>Società di capitali</t>
  </si>
  <si>
    <t>Società cooperative</t>
  </si>
  <si>
    <t>Altra forma di conduzione</t>
  </si>
  <si>
    <t>Numero aziende con sau in proprietà</t>
  </si>
  <si>
    <t>Numero aziende con sau in affitto</t>
  </si>
  <si>
    <t>Numero aziende con sau in uso gratuito</t>
  </si>
  <si>
    <t>Sau in proprietà</t>
  </si>
  <si>
    <t>Sau in affitto</t>
  </si>
  <si>
    <t>Sau in uso gratuito</t>
  </si>
  <si>
    <t>Conduzione diretta del coltivatore</t>
  </si>
  <si>
    <t>Conduzione con salariati</t>
  </si>
  <si>
    <t>Numero di aziende</t>
  </si>
  <si>
    <t>Aziende con manutenzione e/o realizzazione di almeno un tipo di elemento lineare del paesaggio</t>
  </si>
  <si>
    <t>Aziende con siepi sottoposte a manutenzione</t>
  </si>
  <si>
    <t>Aziende con siepi di nuova realizzazione</t>
  </si>
  <si>
    <t>Aziende con filari di alberi sottoposti a manutenzione</t>
  </si>
  <si>
    <t>Aziende con filari di alberi di nuova realizzazione</t>
  </si>
  <si>
    <t>Aziende con muretti sottoposti a manutenzione</t>
  </si>
  <si>
    <t>Aziende con muretti di nuova realizzazione</t>
  </si>
  <si>
    <t>0 corpi</t>
  </si>
  <si>
    <t>1 corpo</t>
  </si>
  <si>
    <t>2 corpi</t>
  </si>
  <si>
    <t>3 corpi</t>
  </si>
  <si>
    <t>4 corpi</t>
  </si>
  <si>
    <t>5 corpi  e più</t>
  </si>
  <si>
    <t>Aziende informatizzate</t>
  </si>
  <si>
    <t>Aziende con gestione informatizzata per servizi amministrativi</t>
  </si>
  <si>
    <t>Aziende con gestione informatizzata di coltivazioni</t>
  </si>
  <si>
    <t>Aziende gestione informatizzata degli allevamenti</t>
  </si>
  <si>
    <t>Aziende con utilizzo della rete internet</t>
  </si>
  <si>
    <t>Aziende con possesso di un sito web o di una pagina internet</t>
  </si>
  <si>
    <t>Aziende con commercio elettronico</t>
  </si>
  <si>
    <t>Numero aziende</t>
  </si>
  <si>
    <t>Sau</t>
  </si>
  <si>
    <t>Cereali per la produzione di granella</t>
  </si>
  <si>
    <t>Legumi secchi</t>
  </si>
  <si>
    <t>Patata</t>
  </si>
  <si>
    <t>Barbabietola da zucchero</t>
  </si>
  <si>
    <t>Piante industriali</t>
  </si>
  <si>
    <t>Ortive</t>
  </si>
  <si>
    <t>Fiori e piante ornamentali</t>
  </si>
  <si>
    <t>Foraggere avvicendate</t>
  </si>
  <si>
    <t>Terreni a riposo</t>
  </si>
  <si>
    <t>Vite</t>
  </si>
  <si>
    <t>Agrumi</t>
  </si>
  <si>
    <t>Fruttiferi</t>
  </si>
  <si>
    <t>Vivai</t>
  </si>
  <si>
    <t>Superficie</t>
  </si>
  <si>
    <t>0,01-0,09 ettari</t>
  </si>
  <si>
    <t>0,10-0,19 ettari</t>
  </si>
  <si>
    <t>0,20-0,29 ettari</t>
  </si>
  <si>
    <t>0,30-0,49 ettari</t>
  </si>
  <si>
    <t>0,50-0,99 ettari</t>
  </si>
  <si>
    <t>10 ettari e più</t>
  </si>
  <si>
    <t>Superficie investita a vite coltivata con metodi di produzione biologica</t>
  </si>
  <si>
    <t>Superficie investita a vite coltivata  esclusivamente con metodi di produzione biologica</t>
  </si>
  <si>
    <t>fino a 2 anni</t>
  </si>
  <si>
    <t>3-5 anni</t>
  </si>
  <si>
    <t>6-9 anni</t>
  </si>
  <si>
    <t>10-19 anni</t>
  </si>
  <si>
    <t>20-29 anni</t>
  </si>
  <si>
    <t>30 anni e più</t>
  </si>
  <si>
    <t xml:space="preserve">Superficie </t>
  </si>
  <si>
    <t>Volume irriguo</t>
  </si>
  <si>
    <t>Superficie irrigata</t>
  </si>
  <si>
    <t>cereali per la produzione di granella</t>
  </si>
  <si>
    <t>legumi secchi</t>
  </si>
  <si>
    <t>patata</t>
  </si>
  <si>
    <t>barbabietola da zucchero</t>
  </si>
  <si>
    <t>piante da semi oleosi</t>
  </si>
  <si>
    <t>ortive</t>
  </si>
  <si>
    <t>foraggere avvicendate</t>
  </si>
  <si>
    <t>vite</t>
  </si>
  <si>
    <t>agrumi</t>
  </si>
  <si>
    <t>fruttiferi</t>
  </si>
  <si>
    <t>prati permanenti e pascoli, esclusi i pascoli magri</t>
  </si>
  <si>
    <t>altre coltivazioni</t>
  </si>
  <si>
    <t>vite per la produzione di uva da vino DOC e/o DOCG</t>
  </si>
  <si>
    <t>Aziende zootecniche</t>
  </si>
  <si>
    <t>Aziende con bovini</t>
  </si>
  <si>
    <t>Capi bovini</t>
  </si>
  <si>
    <t>Aziende con equini</t>
  </si>
  <si>
    <t>Capi equini</t>
  </si>
  <si>
    <t>Aziende con ovini</t>
  </si>
  <si>
    <t>Capi ovini</t>
  </si>
  <si>
    <t>Aziende con caprini</t>
  </si>
  <si>
    <t>Capi caprini</t>
  </si>
  <si>
    <t>Aziende con suini</t>
  </si>
  <si>
    <t>Capi suini</t>
  </si>
  <si>
    <t>Aziende con avicoli</t>
  </si>
  <si>
    <t>Capi avicoli</t>
  </si>
  <si>
    <t>Aziende con conigli</t>
  </si>
  <si>
    <t>Capi cunicoli</t>
  </si>
  <si>
    <t>Aziende con allevamenti biologici certificati</t>
  </si>
  <si>
    <t>Aziende con allevamenti in stabulazione</t>
  </si>
  <si>
    <t>Aziende con bestiame al pascolo</t>
  </si>
  <si>
    <t>Popolazione residente -Censimento 2011</t>
  </si>
  <si>
    <t>Numero di capo azienda</t>
  </si>
  <si>
    <t>Conduttore</t>
  </si>
  <si>
    <t>Coniuge</t>
  </si>
  <si>
    <t>Altri componenti famiglia</t>
  </si>
  <si>
    <t>Parenti conduttore</t>
  </si>
  <si>
    <t>Altra manodopera in forma continuativa</t>
  </si>
  <si>
    <t>Maschi</t>
  </si>
  <si>
    <t>Femmine</t>
  </si>
  <si>
    <t xml:space="preserve">Italiani </t>
  </si>
  <si>
    <t>Stranieri</t>
  </si>
  <si>
    <t>Nessuno</t>
  </si>
  <si>
    <t>Licenza elementare</t>
  </si>
  <si>
    <t>Licenza elementare inferiore</t>
  </si>
  <si>
    <t>Diploma di qualifica agrario</t>
  </si>
  <si>
    <t>Diploma di qualifica</t>
  </si>
  <si>
    <t>Diploma media superiore agrario</t>
  </si>
  <si>
    <t>Diploma media superiore</t>
  </si>
  <si>
    <t>Laurea o diploma universitario agrario</t>
  </si>
  <si>
    <t>Laurea o diploma universitario</t>
  </si>
  <si>
    <t xml:space="preserve">15-34 </t>
  </si>
  <si>
    <t>55 e più</t>
  </si>
  <si>
    <t>65 e più</t>
  </si>
  <si>
    <t xml:space="preserve">Numero di giornate di lavoro </t>
  </si>
  <si>
    <t>Persone</t>
  </si>
  <si>
    <t>Altri componenti della famiglia che lavorano in azienda</t>
  </si>
  <si>
    <t>Parenti del conduttore che lavorano in azienda</t>
  </si>
  <si>
    <t>Numero di giornate di lavoro</t>
  </si>
  <si>
    <t>Altri componenti della famiglia e parenti del conduttore</t>
  </si>
  <si>
    <t>Assunti in forma continuativa</t>
  </si>
  <si>
    <t>Assunti in forma saltuaria o non direttamente assunti</t>
  </si>
  <si>
    <t xml:space="preserve">con una sola attività connessa </t>
  </si>
  <si>
    <t xml:space="preserve">con due/tre attività connesse </t>
  </si>
  <si>
    <t>con più di tre attività connesse</t>
  </si>
  <si>
    <t>Contoterzismo attivo</t>
  </si>
  <si>
    <t>Numero di giornate</t>
  </si>
  <si>
    <t>Contoterzismo passivo</t>
  </si>
  <si>
    <t xml:space="preserve">Numero di giornate in contoterzismo passivo  in azienda </t>
  </si>
  <si>
    <t xml:space="preserve">Numero di giornate in contoterzismo passivo  in azienda da altre aziende </t>
  </si>
  <si>
    <t>Energia eolica</t>
  </si>
  <si>
    <t>Energia biomassa</t>
  </si>
  <si>
    <t>Energia biogas</t>
  </si>
  <si>
    <t>Energia solare</t>
  </si>
  <si>
    <t>Energia idroenergia</t>
  </si>
  <si>
    <t>Energia altre fonti</t>
  </si>
  <si>
    <t>Contabilità aziendale</t>
  </si>
  <si>
    <t>Contabilità forfettaria</t>
  </si>
  <si>
    <t>Contabilità ordinaria</t>
  </si>
  <si>
    <t>Nessuna contabilità</t>
  </si>
  <si>
    <t>Ricavi lordi aziendali</t>
  </si>
  <si>
    <t>Ricavi da vendita di prodotti aziendali</t>
  </si>
  <si>
    <t>Ricavi da altre attività connesse</t>
  </si>
  <si>
    <t>Ricavi da pagamenti diretti</t>
  </si>
  <si>
    <t>Nessun autoconsumo</t>
  </si>
  <si>
    <t>&gt;50%</t>
  </si>
  <si>
    <t>Vendita prodotti aziendali</t>
  </si>
  <si>
    <t>Vendita prodotti vegetali</t>
  </si>
  <si>
    <t>Vendita prodotti animali</t>
  </si>
  <si>
    <t>Vendita prodotti trasformati e/o forestali</t>
  </si>
  <si>
    <t>Vendita diretta al consumatore</t>
  </si>
  <si>
    <t>Vendita diretta al consumatore in azienda</t>
  </si>
  <si>
    <t>Vendita diretta al consumatore fuori azienda</t>
  </si>
  <si>
    <t>Vendita ad imprese commerciali e/o industriali</t>
  </si>
  <si>
    <t>Vendita ad imprese commerciali</t>
  </si>
  <si>
    <t>Vendita ad imprese industriali</t>
  </si>
  <si>
    <t>Vendita ad altre az. agricole e/o organismi associativi</t>
  </si>
  <si>
    <t>Vendita ad altre az. agricole</t>
  </si>
  <si>
    <t>Vendita ad organismi associativi</t>
  </si>
  <si>
    <t xml:space="preserve">Numero di aziende </t>
  </si>
  <si>
    <t>Produzione Standard (in euro)</t>
  </si>
  <si>
    <t>Specializzazione in seminativi</t>
  </si>
  <si>
    <t>Specializzazione in ortofloricoltura</t>
  </si>
  <si>
    <t>Specializzazione nelle colture permanenti</t>
  </si>
  <si>
    <t>di cui specializzate in viticoltura</t>
  </si>
  <si>
    <t>di cui specializzate in olivicoltura</t>
  </si>
  <si>
    <t>Specializzazione in erbivori</t>
  </si>
  <si>
    <t>Specializzazione in granivori</t>
  </si>
  <si>
    <t>Specializzazione in policoltura</t>
  </si>
  <si>
    <t>Specializzazione in poliallevamento</t>
  </si>
  <si>
    <t>Specializzazione mista</t>
  </si>
  <si>
    <t>Aziende non classificate</t>
  </si>
  <si>
    <t>Totale aziende</t>
  </si>
  <si>
    <t>Totale Produzione standard</t>
  </si>
  <si>
    <t xml:space="preserve">Numero di capi azienda </t>
  </si>
  <si>
    <t>Numero di capi azienda</t>
  </si>
  <si>
    <t>Totale Isole minori</t>
  </si>
  <si>
    <t>Aziende</t>
  </si>
  <si>
    <t>COMUNI</t>
  </si>
  <si>
    <t xml:space="preserve">
COMUNI</t>
  </si>
  <si>
    <t>-</t>
  </si>
  <si>
    <t>Var %</t>
  </si>
  <si>
    <t>Quota % sul totale della superficie a vite</t>
  </si>
  <si>
    <t>Totale superficie a vite</t>
  </si>
  <si>
    <t>Totale  aziende con  vite</t>
  </si>
  <si>
    <t>Quota %</t>
  </si>
  <si>
    <t>..</t>
  </si>
  <si>
    <t>aziendali</t>
  </si>
  <si>
    <t>di altre aziende</t>
  </si>
  <si>
    <t>di proprieta collettive</t>
  </si>
  <si>
    <t>totale bovini</t>
  </si>
  <si>
    <t>totale bufalini</t>
  </si>
  <si>
    <t>totale equini</t>
  </si>
  <si>
    <t>totale ovini</t>
  </si>
  <si>
    <t>totale caprini</t>
  </si>
  <si>
    <t>totale suini</t>
  </si>
  <si>
    <t>totale avicoli</t>
  </si>
  <si>
    <t>totale conigli</t>
  </si>
  <si>
    <t>api</t>
  </si>
  <si>
    <t>Capi biologici certificati</t>
  </si>
  <si>
    <t>azienda con allevamenti e coltivazioni</t>
  </si>
  <si>
    <t>azienda con coltivazioni</t>
  </si>
  <si>
    <t>azienda con allevamenti</t>
  </si>
  <si>
    <t>azienda solo con coltivazioni</t>
  </si>
  <si>
    <t>azienda solo con allevamenti</t>
  </si>
  <si>
    <t>numero di giornate di lavoro</t>
  </si>
  <si>
    <t>Sicilia</t>
  </si>
  <si>
    <t xml:space="preserve">  Favignana</t>
  </si>
  <si>
    <t xml:space="preserve">  Pantelleria</t>
  </si>
  <si>
    <t xml:space="preserve">  Ustica</t>
  </si>
  <si>
    <t xml:space="preserve">  Leni</t>
  </si>
  <si>
    <t xml:space="preserve">  Lipari</t>
  </si>
  <si>
    <t xml:space="preserve">  Malfa</t>
  </si>
  <si>
    <t xml:space="preserve">  Santa Marina Salina</t>
  </si>
  <si>
    <t xml:space="preserve">  Lampedusa e Linosa</t>
  </si>
  <si>
    <t xml:space="preserve">Totale Aziende </t>
  </si>
  <si>
    <t>Aziende con Sau</t>
  </si>
  <si>
    <t>Sau media per azienda con Sau</t>
  </si>
  <si>
    <t>Sat media delle aziende</t>
  </si>
  <si>
    <t>giornate di lavoro per azienda</t>
  </si>
  <si>
    <t>% Sat su superficie territoriale</t>
  </si>
  <si>
    <t>Numero medio di capi</t>
  </si>
  <si>
    <t>Variaz %</t>
  </si>
  <si>
    <t>azienda con superficie irrigata</t>
  </si>
  <si>
    <t>% aziende con superficie irrigata su aziende con Sau e arboricoltuta</t>
  </si>
  <si>
    <t>Variazione % 2000/2010</t>
  </si>
  <si>
    <t xml:space="preserve"> Favignana</t>
  </si>
  <si>
    <t xml:space="preserve"> Pantelleria</t>
  </si>
  <si>
    <t xml:space="preserve"> Ustica</t>
  </si>
  <si>
    <t xml:space="preserve"> Leni</t>
  </si>
  <si>
    <t xml:space="preserve"> Lipari</t>
  </si>
  <si>
    <t xml:space="preserve"> Malfa</t>
  </si>
  <si>
    <t xml:space="preserve"> Santa Marina Salina</t>
  </si>
  <si>
    <t xml:space="preserve"> Lampedusa e Linosa</t>
  </si>
  <si>
    <t>Isole minori</t>
  </si>
  <si>
    <t>Aziende con Sau e arboricoltura da legno</t>
  </si>
  <si>
    <t>Quota % superficie irrigata su Sau e arboricoltuta</t>
  </si>
  <si>
    <t>Sau e arboricoltura da legno</t>
  </si>
  <si>
    <t>(*) Sono comprese le superfici delle colture protette, degli orti familiari e dell'arboricoltura da legno</t>
  </si>
  <si>
    <t>≤50%</t>
  </si>
  <si>
    <t>Superficie territoriale (ettari)</t>
  </si>
  <si>
    <t>superficie agricola utilizzata (ettari)</t>
  </si>
  <si>
    <t>superficie totale (ettari)</t>
  </si>
  <si>
    <t>Superficie territoriale (ettari) - Anno 2010</t>
  </si>
  <si>
    <t>Tab. 1.1 - Aziende agricole per tipologia - Anno 2010</t>
  </si>
  <si>
    <t>Tab. 1.2 - Aziende agricole, Sau e Sat e giornate di lavoro medie - Anno 2010</t>
  </si>
  <si>
    <t>Tab. 1.3 - Aziende agricole per classi di Sau per comune - Anni 2000 e 2010</t>
  </si>
  <si>
    <t>Tab. 1.4 - Superficie agricola utilizzata (ettari) per classi di Sau per comune - Anni 2000 e 2010</t>
  </si>
  <si>
    <t>Tab. 1.5 - Superficie agricola totale (ettari) per classi di Sat per comune - Anni 2000 e 2010</t>
  </si>
  <si>
    <t>Tab. 1.6 - Aziende agricole per forma giuridica per comune - Anni 2000 e 2010</t>
  </si>
  <si>
    <t>Tab. 1.7 - Superficie agricola utilizzata (ettari) per forma giuridica per comune - Anni 2000 e 2010</t>
  </si>
  <si>
    <t>Tab. 1.8 - Superficie agricola utilizzata (ettari) per forma giuridica per comune - Anni 2000 e 2010</t>
  </si>
  <si>
    <t>Tab. 1.9 - Superficie agricola utilizzata (ettari) per titolo di possesso per comune - Anni 2000 e 2010</t>
  </si>
  <si>
    <t>Tab. 1.10 - Aziende agricole per sistema di conduzione per comune - Anni 2000 e 2010</t>
  </si>
  <si>
    <t>Tab. 1.11 - Superficie agricola utilizzata (ettari) per sistema di conduzione per comune - Anni 2000 e 2010</t>
  </si>
  <si>
    <t>Tab. 1.12 - Aziende agricole con realizzazione e/o manutenzione di almeno 1 tipo di elemento lineare di paesaggio agrario per comune - Anno 2010</t>
  </si>
  <si>
    <t>Tab. 1.13 - Aziende agricole con uno o più corpi per comune - Anno 2010</t>
  </si>
  <si>
    <t>Tab. 1.14 - Aziende agricole informatizzate per comune - Anno 2010</t>
  </si>
  <si>
    <t>Tab. 1.15 - Aziende agricole con utilizzo rete internet per comune - Anno 2010</t>
  </si>
  <si>
    <t>Tab. 1.16 - Aziende agricole con seminativi e relativa Sau per comune - Anni 2000 e 2010</t>
  </si>
  <si>
    <t>Tab. 1.17 - Aziende agricole con coltivazioni legnose agrarie relativa Sau per comune – Anni 2000 e 2010</t>
  </si>
  <si>
    <t>Tab. 1.18 - Aziende agricole con prati permanenti e pascoli e relativa Sau per comune - Anni 2000 e 2010</t>
  </si>
  <si>
    <t>Tab. 1.19 - Aziende agricole con orti familiari e relativa Sau per comune  - Anni 2000 e 2010</t>
  </si>
  <si>
    <t>Tab. 1.20 - Aziende agricole con arboricolura da legno e relativa superficie per comune - Anni 2000 e 2010</t>
  </si>
  <si>
    <t>Tab. 1.21 - Aziende agricole con boschi e relativa superficie per comune - Anni 2000 e 2010</t>
  </si>
  <si>
    <t>Tab. 1.22 - Aziende agricole con seminativi per orientamento produttivo per comune - Anni 2000 e 2010</t>
  </si>
  <si>
    <t>Tab. 1.23 - Sau a seminativi per orientamento produttivo per comune - Anni 2000 e 2010</t>
  </si>
  <si>
    <t>Tab. 1.24 - Aziende agricole con coltivazioni legnose agrarie per orientamento produttivo per comune - Anni 2000 e 2010</t>
  </si>
  <si>
    <t>Tab. 1.25 - Sau a coltivazioni legnose agrarie per orientamento produttivo per comune - Anni 2000 e 2010</t>
  </si>
  <si>
    <t>Tab. 1.26 - Aziende agricole con superficie investita a vite e relativa Sau per comune - Anni 2000 e 2010</t>
  </si>
  <si>
    <t>Tab. 1.27 - Aziende agricole con superficie investita a vite per la produzione di uva da vino Doc e/o Docg  per classe di superficie per comune - Anno 2010</t>
  </si>
  <si>
    <t>Tab. 1.28 - Superficie (ettari) investita a vite per la produzione di uva da vino Doc e/o Docg  per classe di superficie per comune- Anno 2010</t>
  </si>
  <si>
    <t>Tab. 1.29 - Aziende agricole con superficie investita a vite per la produzione di uva per altri vini per classe di superficie per comune - anno 2010</t>
  </si>
  <si>
    <t>Tab. 1.30 - Superficie (ettari) investita a vite per la produzione di uva per altri vini per classe di superficie per comune - Anno 2010</t>
  </si>
  <si>
    <t>Tab. 1.31 - Superficie (ettari) investita a vite coltivata con metodi di produzione biologica  o esclusivamente biologica per comune - Anno 2010</t>
  </si>
  <si>
    <t>Tab. 1.32 - Superficie (ettari) investita a vite per la produzione di uva da vino Doc e/o Docg per classe di età della vite per comune - Anno 2010</t>
  </si>
  <si>
    <t>Tab. 1.33 - Superficie (ettari) investita a vite per la produzione di uva per altri vini per classe di età della vite per comune - Anno 2010</t>
  </si>
  <si>
    <t>Tab. 1.35 - Superficie (ettari) investita a vite sottoposta a irrigazione e relativo volume irriguo per comune - Anno 2010</t>
  </si>
  <si>
    <t>Tab. 1.36 - Aziende agricole che praticano l'irrigazione e relativa superficie (ettari) per comune - Anni 2000 e 2010 (*)</t>
  </si>
  <si>
    <t>Tab. 1.37 - Aziende agricole con superfici investite in coltivazioni biologiche per principali coltivazioni praticate per comune - Anno 2010</t>
  </si>
  <si>
    <t>Tab. 1.38 - Superfici (ettari) investite in coltivazioni biologiche per principali coltivazioni praticate per comune - Anno 2010</t>
  </si>
  <si>
    <t>Tab. 1.39 - Aziende agricole con superfici investite in coltivazioni Dop e/o Igp per principali coltivazioni praticate per comune – Anno 2010</t>
  </si>
  <si>
    <t>Tab. 1.40 - Superfici (ettari) investite in coltivazioni Dop e/o Igp per principali coltivazioni praticate per comune - Anno 2010</t>
  </si>
  <si>
    <t>Tab. 1.41 - Aziende zootecniche per comune - Anni 2000 e 2010</t>
  </si>
  <si>
    <t>Tab. 1.42 - Aziende con bovini e relativo numero di capi per comune - Anni 2000 e 2010</t>
  </si>
  <si>
    <t>Tab. 1.43 - Aziende con equini e relativo numero di capi per comune - Anni 2000 e 2010</t>
  </si>
  <si>
    <t>Tab. 1.44 - Aziende con ovini e relativo numero di capi per comune - Anni 2000 e 2010</t>
  </si>
  <si>
    <t>Tab. 1.45 - Aziende con caprini e relativo numero di capi per comune - Anni 2000 e 2010</t>
  </si>
  <si>
    <t>Tab. 1.46 - Aziende con suini e relativo numero di capi per comune - Anni 2000 e 2010</t>
  </si>
  <si>
    <t>Tab. 1. 47 - Aziende con avicoli e relativo numero di capi per comune - Anni 2000 e 2010</t>
  </si>
  <si>
    <t>Tab. 1.48 - Aziende con conigli e relativo numero di capi per comune - Anni 2000 e 2010</t>
  </si>
  <si>
    <t>Tab. 1.49 - Aziende con allevamenti biologici certificati per comune - Anno 2010</t>
  </si>
  <si>
    <t>Tab. 1.50 - Aziende con allevamenti in stabulazione per comune - Anno 2010</t>
  </si>
  <si>
    <t>Tab. 1.51 - Aziende con bestiame al pascolo per comune - Anno 2010</t>
  </si>
  <si>
    <t>Tab. 1.52 - Superficie territoriale (ettari) Anno 2010 e Popolazione residente Censimento popolazione 2011 per comune</t>
  </si>
  <si>
    <t>Tab. 1.53 - Capo azienda per identità per comune - Anno 2010</t>
  </si>
  <si>
    <t>Tab. 1.54 - Capo azienda per sesso e per cittadinanza per comune - Anno 2010</t>
  </si>
  <si>
    <t>Tab. 1.55 - Capo azienda per titolo di studio per comune - Anno 2010</t>
  </si>
  <si>
    <t>Tab. 1.56 - Capo azienda per classi di età per comune - Anno 2010</t>
  </si>
  <si>
    <t>Tab. 1.57 - Giornate di lavoro del capo azienda per identità per comune - Anno 2010</t>
  </si>
  <si>
    <t>Tab. 1.58 - Manodopera familiare per componenti per comune - Anno 2010</t>
  </si>
  <si>
    <t>Tab. 1.59 - Giornate della manodopera familiare per componenti per comune - Anno 2010</t>
  </si>
  <si>
    <t>Tab. 1.60 - Manodopera non familiare per modalità di assunzione per comune - Anno 2010</t>
  </si>
  <si>
    <t>Tab. 1.61 - Giornate della manodopera non familiare per modalità di assunzione per comune - Anno 2010</t>
  </si>
  <si>
    <t>Tab. 1.62 - Aziende agricole con attività connesse per comune - Anno 2010</t>
  </si>
  <si>
    <t>Tab. 1.63 - Aziende agricole e giornate in contoterzismo attivo per comune - Anno 2010</t>
  </si>
  <si>
    <t>Tab. 1.64 - Aziende agricole e giornate in contoterzismo passivo per comune - Anno 2010</t>
  </si>
  <si>
    <t>Tab. 1.65 - Aziende agricole con energia rinnovabile per tipologia di energia per comune - Anno 2010</t>
  </si>
  <si>
    <t>Tab. 1.66 - Aziende agricole con contabilità aziendale per comune  - Anno 2010</t>
  </si>
  <si>
    <t>Tab. 1.67 - Aziende agricole con ricavi lordi per comune - Anno 2010</t>
  </si>
  <si>
    <t>Tab. 1.68 - Aziende agricole con autoconsumo dei prodotti aziendali per comune - Anno 2010</t>
  </si>
  <si>
    <t>Tab. 1.69 - Aziende agricole per tipologie di vendita dei prodotti aziendali per comune - Anno 2010</t>
  </si>
  <si>
    <t>Tab. 1.70 - Aziende agricole per canale di commercializzazione dei prodotti agricoli per comune - Anno 2010</t>
  </si>
  <si>
    <t>Tab. 1.71 - Aziende agricole e Produzione Standard per caratteristiche tipologiche per comune - Anno 2010</t>
  </si>
  <si>
    <t>Olivo per la produzione di olive da tavola e da olio</t>
  </si>
  <si>
    <t>Tab. 1.34 - Aziende e relativa superficie (ettari) investita a vite per la produzione di uva da tavola per comune - Anno 2010</t>
  </si>
  <si>
    <t>Aziende con superficie investita a vite per la produzione di uva da tavola</t>
  </si>
  <si>
    <t>Superficie investita a vite per la produzione di uva da tavola</t>
  </si>
  <si>
    <t>olivo per la produzione di olive da tavola e da 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</si>
</sst>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i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4" fillId="0" borderId="0" xfId="0" applyNumberFormat="1" applyFont="1" applyBorder="1"/>
    <xf numFmtId="1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3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2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4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/>
    <xf numFmtId="4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2" fillId="0" borderId="3" xfId="0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censagri-dati1/MetadataWebApplication/ShowMetadata.ashx?Dataset=DICA_SERIESTOR1&amp;Coords=%5bCOLTIV_CONDUZ%5d.%5bOTHEFMAN%5d&amp;ShowOnWeb=true&amp;Lang=f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censagri-dati1/MetadataWebApplication/ShowMetadata.ashx?Dataset=DICA_SERIESTOR1&amp;Coords=%5bCOLTIV_CONDUZ%5d.%5bOTHEFMAN%5d&amp;ShowOnWeb=true&amp;Lang=fr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14"/>
  <sheetViews>
    <sheetView tabSelected="1" zoomScaleNormal="100" workbookViewId="0"/>
  </sheetViews>
  <sheetFormatPr defaultRowHeight="9" x14ac:dyDescent="0.15"/>
  <cols>
    <col min="1" max="1" width="15.7109375" style="57" customWidth="1"/>
    <col min="2" max="7" width="9.140625" style="57"/>
    <col min="8" max="8" width="1.7109375" style="57" customWidth="1"/>
    <col min="9" max="16384" width="9.140625" style="57"/>
  </cols>
  <sheetData>
    <row r="1" spans="1:14" ht="12" x14ac:dyDescent="0.2">
      <c r="A1" s="2" t="s">
        <v>277</v>
      </c>
      <c r="B1" s="93"/>
    </row>
    <row r="3" spans="1:14" ht="32.25" customHeight="1" x14ac:dyDescent="0.15">
      <c r="A3" s="39" t="s">
        <v>211</v>
      </c>
      <c r="B3" s="79" t="s">
        <v>233</v>
      </c>
      <c r="C3" s="79" t="s">
        <v>234</v>
      </c>
      <c r="D3" s="79" t="s">
        <v>235</v>
      </c>
      <c r="E3" s="79" t="s">
        <v>236</v>
      </c>
      <c r="F3" s="79" t="s">
        <v>237</v>
      </c>
      <c r="G3" s="79" t="s">
        <v>205</v>
      </c>
      <c r="H3" s="43"/>
      <c r="I3" s="79" t="s">
        <v>233</v>
      </c>
      <c r="J3" s="79" t="s">
        <v>234</v>
      </c>
      <c r="K3" s="79" t="s">
        <v>235</v>
      </c>
      <c r="L3" s="79" t="s">
        <v>236</v>
      </c>
      <c r="M3" s="79" t="s">
        <v>237</v>
      </c>
      <c r="N3" s="79" t="s">
        <v>205</v>
      </c>
    </row>
    <row r="4" spans="1:14" x14ac:dyDescent="0.15">
      <c r="A4" s="3" t="s">
        <v>14</v>
      </c>
      <c r="B4" s="4">
        <v>17</v>
      </c>
      <c r="C4" s="4">
        <v>34</v>
      </c>
      <c r="D4" s="4">
        <v>21</v>
      </c>
      <c r="E4" s="4">
        <v>17</v>
      </c>
      <c r="F4" s="4">
        <v>4</v>
      </c>
      <c r="G4" s="4">
        <v>38</v>
      </c>
      <c r="H4" s="4"/>
      <c r="I4" s="5">
        <v>44.736842105263158</v>
      </c>
      <c r="J4" s="5">
        <v>89.473684210526315</v>
      </c>
      <c r="K4" s="5">
        <v>55.26315789473685</v>
      </c>
      <c r="L4" s="5">
        <v>44.736842105263158</v>
      </c>
      <c r="M4" s="5">
        <v>10.526315789473683</v>
      </c>
      <c r="N4" s="5">
        <v>100</v>
      </c>
    </row>
    <row r="5" spans="1:14" x14ac:dyDescent="0.15">
      <c r="A5" s="3" t="s">
        <v>15</v>
      </c>
      <c r="B5" s="4">
        <v>11</v>
      </c>
      <c r="C5" s="4">
        <v>900</v>
      </c>
      <c r="D5" s="4">
        <v>11</v>
      </c>
      <c r="E5" s="4">
        <v>889</v>
      </c>
      <c r="F5" s="4" t="s">
        <v>219</v>
      </c>
      <c r="G5" s="4">
        <v>900</v>
      </c>
      <c r="H5" s="4"/>
      <c r="I5" s="5">
        <v>1.2222222222222223</v>
      </c>
      <c r="J5" s="5">
        <v>100</v>
      </c>
      <c r="K5" s="5">
        <v>1.2222222222222223</v>
      </c>
      <c r="L5" s="5">
        <v>98.777777777777771</v>
      </c>
      <c r="M5" s="5">
        <v>0</v>
      </c>
      <c r="N5" s="5">
        <v>100</v>
      </c>
    </row>
    <row r="6" spans="1:14" x14ac:dyDescent="0.15">
      <c r="A6" s="3" t="s">
        <v>16</v>
      </c>
      <c r="B6" s="4">
        <v>14</v>
      </c>
      <c r="C6" s="4">
        <v>27</v>
      </c>
      <c r="D6" s="4">
        <v>14</v>
      </c>
      <c r="E6" s="4">
        <v>13</v>
      </c>
      <c r="F6" s="4" t="s">
        <v>219</v>
      </c>
      <c r="G6" s="4">
        <v>27</v>
      </c>
      <c r="H6" s="4"/>
      <c r="I6" s="5">
        <v>51.851851851851848</v>
      </c>
      <c r="J6" s="5">
        <v>100</v>
      </c>
      <c r="K6" s="5">
        <v>51.851851851851848</v>
      </c>
      <c r="L6" s="5">
        <v>48.148148148148145</v>
      </c>
      <c r="M6" s="5">
        <v>0</v>
      </c>
      <c r="N6" s="5">
        <v>100</v>
      </c>
    </row>
    <row r="7" spans="1:14" x14ac:dyDescent="0.15">
      <c r="A7" s="3" t="s">
        <v>17</v>
      </c>
      <c r="B7" s="4">
        <v>3</v>
      </c>
      <c r="C7" s="4">
        <v>54</v>
      </c>
      <c r="D7" s="4">
        <v>3</v>
      </c>
      <c r="E7" s="4">
        <v>51</v>
      </c>
      <c r="F7" s="4" t="s">
        <v>219</v>
      </c>
      <c r="G7" s="4">
        <v>54</v>
      </c>
      <c r="H7" s="4"/>
      <c r="I7" s="5">
        <v>5.5555555555555554</v>
      </c>
      <c r="J7" s="5">
        <v>100</v>
      </c>
      <c r="K7" s="5">
        <v>5.5555555555555554</v>
      </c>
      <c r="L7" s="5">
        <v>94.444444444444443</v>
      </c>
      <c r="M7" s="5">
        <v>0</v>
      </c>
      <c r="N7" s="5">
        <v>100</v>
      </c>
    </row>
    <row r="8" spans="1:14" x14ac:dyDescent="0.15">
      <c r="A8" s="3" t="s">
        <v>18</v>
      </c>
      <c r="B8" s="4">
        <v>5</v>
      </c>
      <c r="C8" s="4">
        <v>93</v>
      </c>
      <c r="D8" s="4">
        <v>5</v>
      </c>
      <c r="E8" s="4">
        <v>88</v>
      </c>
      <c r="F8" s="4" t="s">
        <v>219</v>
      </c>
      <c r="G8" s="4">
        <v>93</v>
      </c>
      <c r="H8" s="4"/>
      <c r="I8" s="5">
        <v>5.376344086021505</v>
      </c>
      <c r="J8" s="5">
        <v>100</v>
      </c>
      <c r="K8" s="5">
        <v>5.376344086021505</v>
      </c>
      <c r="L8" s="5">
        <v>94.623655913978496</v>
      </c>
      <c r="M8" s="5">
        <v>0</v>
      </c>
      <c r="N8" s="5">
        <v>100</v>
      </c>
    </row>
    <row r="9" spans="1:14" x14ac:dyDescent="0.15">
      <c r="A9" s="3" t="s">
        <v>19</v>
      </c>
      <c r="B9" s="4">
        <v>2</v>
      </c>
      <c r="C9" s="4">
        <v>37</v>
      </c>
      <c r="D9" s="4">
        <v>2</v>
      </c>
      <c r="E9" s="4">
        <v>35</v>
      </c>
      <c r="F9" s="4" t="s">
        <v>219</v>
      </c>
      <c r="G9" s="4">
        <v>37</v>
      </c>
      <c r="H9" s="4"/>
      <c r="I9" s="5">
        <v>5.4054054054054097</v>
      </c>
      <c r="J9" s="5">
        <v>100</v>
      </c>
      <c r="K9" s="5">
        <v>5.4054054054054053</v>
      </c>
      <c r="L9" s="5">
        <v>94.594594594594597</v>
      </c>
      <c r="M9" s="5">
        <v>0</v>
      </c>
      <c r="N9" s="5">
        <v>100</v>
      </c>
    </row>
    <row r="10" spans="1:14" x14ac:dyDescent="0.15">
      <c r="A10" s="3" t="s">
        <v>20</v>
      </c>
      <c r="B10" s="4" t="s">
        <v>219</v>
      </c>
      <c r="C10" s="4">
        <v>17</v>
      </c>
      <c r="D10" s="4" t="s">
        <v>219</v>
      </c>
      <c r="E10" s="4">
        <v>17</v>
      </c>
      <c r="F10" s="4" t="s">
        <v>219</v>
      </c>
      <c r="G10" s="4">
        <v>17</v>
      </c>
      <c r="H10" s="4"/>
      <c r="I10" s="5">
        <v>0</v>
      </c>
      <c r="J10" s="5">
        <v>100</v>
      </c>
      <c r="K10" s="5">
        <v>0</v>
      </c>
      <c r="L10" s="5">
        <v>100</v>
      </c>
      <c r="M10" s="5">
        <v>0</v>
      </c>
      <c r="N10" s="5">
        <v>100</v>
      </c>
    </row>
    <row r="11" spans="1:14" x14ac:dyDescent="0.15">
      <c r="A11" s="3" t="s">
        <v>21</v>
      </c>
      <c r="B11" s="4">
        <v>2</v>
      </c>
      <c r="C11" s="4">
        <v>4</v>
      </c>
      <c r="D11" s="4">
        <v>3</v>
      </c>
      <c r="E11" s="4">
        <v>2</v>
      </c>
      <c r="F11" s="4">
        <v>1</v>
      </c>
      <c r="G11" s="4">
        <v>5</v>
      </c>
      <c r="H11" s="4"/>
      <c r="I11" s="5">
        <v>40</v>
      </c>
      <c r="J11" s="5">
        <v>80</v>
      </c>
      <c r="K11" s="5">
        <v>60</v>
      </c>
      <c r="L11" s="5">
        <v>40</v>
      </c>
      <c r="M11" s="5">
        <v>20</v>
      </c>
      <c r="N11" s="5">
        <v>100</v>
      </c>
    </row>
    <row r="12" spans="1:14" x14ac:dyDescent="0.15">
      <c r="A12" s="6" t="s">
        <v>209</v>
      </c>
      <c r="B12" s="7">
        <f>SUM(B4:B11)</f>
        <v>54</v>
      </c>
      <c r="C12" s="7">
        <f t="shared" ref="C12:G12" si="0">SUM(C4:C11)</f>
        <v>1166</v>
      </c>
      <c r="D12" s="7">
        <f t="shared" si="0"/>
        <v>59</v>
      </c>
      <c r="E12" s="7">
        <f t="shared" si="0"/>
        <v>1112</v>
      </c>
      <c r="F12" s="7">
        <f t="shared" si="0"/>
        <v>5</v>
      </c>
      <c r="G12" s="7">
        <f t="shared" si="0"/>
        <v>1171</v>
      </c>
      <c r="I12" s="8">
        <f>+B12/G12*100</f>
        <v>4.6114432109308279</v>
      </c>
      <c r="J12" s="8">
        <f>+C12/$G12*100</f>
        <v>99.573014517506408</v>
      </c>
      <c r="K12" s="8">
        <f t="shared" ref="K12:N12" si="1">+D12/$G12*100</f>
        <v>5.0384286934244233</v>
      </c>
      <c r="L12" s="8">
        <f t="shared" si="1"/>
        <v>94.961571306575578</v>
      </c>
      <c r="M12" s="8">
        <f t="shared" si="1"/>
        <v>0.42698548249359519</v>
      </c>
      <c r="N12" s="8">
        <f t="shared" si="1"/>
        <v>100</v>
      </c>
    </row>
    <row r="13" spans="1:14" x14ac:dyDescent="0.15">
      <c r="A13" s="9" t="s">
        <v>22</v>
      </c>
      <c r="B13" s="10">
        <v>14711</v>
      </c>
      <c r="C13" s="10">
        <v>219080</v>
      </c>
      <c r="D13" s="10">
        <v>15308</v>
      </c>
      <c r="E13" s="10">
        <v>204369</v>
      </c>
      <c r="F13" s="10">
        <v>597</v>
      </c>
      <c r="G13" s="10">
        <v>219677</v>
      </c>
      <c r="H13" s="58"/>
      <c r="I13" s="11">
        <v>6.6966500817108754</v>
      </c>
      <c r="J13" s="11">
        <v>99.728237366679267</v>
      </c>
      <c r="K13" s="11">
        <v>6.9684127150316151</v>
      </c>
      <c r="L13" s="11">
        <v>93.031587284968381</v>
      </c>
      <c r="M13" s="11">
        <v>0.27176263332073908</v>
      </c>
      <c r="N13" s="11">
        <v>100</v>
      </c>
    </row>
    <row r="14" spans="1:14" x14ac:dyDescent="0.15">
      <c r="A14" s="12" t="s">
        <v>23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J26"/>
  <sheetViews>
    <sheetView zoomScaleNormal="100" workbookViewId="0"/>
  </sheetViews>
  <sheetFormatPr defaultRowHeight="9" x14ac:dyDescent="0.15"/>
  <cols>
    <col min="1" max="1" width="15.7109375" style="47" customWidth="1"/>
    <col min="2" max="5" width="10.140625" style="47" customWidth="1"/>
    <col min="6" max="6" width="1.85546875" style="47" customWidth="1"/>
    <col min="7" max="10" width="10.140625" style="47" customWidth="1"/>
    <col min="11" max="16384" width="9.140625" style="47"/>
  </cols>
  <sheetData>
    <row r="1" spans="1:10" ht="12" x14ac:dyDescent="0.2">
      <c r="A1" s="46" t="s">
        <v>286</v>
      </c>
      <c r="G1" s="74"/>
    </row>
    <row r="2" spans="1:10" x14ac:dyDescent="0.15">
      <c r="A2" s="73"/>
      <c r="G2" s="73"/>
    </row>
    <row r="3" spans="1:10" x14ac:dyDescent="0.15">
      <c r="A3" s="98" t="s">
        <v>212</v>
      </c>
      <c r="B3" s="100" t="s">
        <v>0</v>
      </c>
      <c r="C3" s="100"/>
      <c r="D3" s="100"/>
      <c r="E3" s="100"/>
      <c r="F3" s="51"/>
      <c r="G3" s="100" t="s">
        <v>1</v>
      </c>
      <c r="H3" s="100"/>
      <c r="I3" s="100"/>
      <c r="J3" s="100"/>
    </row>
    <row r="4" spans="1:10" ht="32.25" customHeight="1" x14ac:dyDescent="0.15">
      <c r="A4" s="99"/>
      <c r="B4" s="48" t="s">
        <v>37</v>
      </c>
      <c r="C4" s="48" t="s">
        <v>38</v>
      </c>
      <c r="D4" s="48" t="s">
        <v>30</v>
      </c>
      <c r="E4" s="48" t="s">
        <v>13</v>
      </c>
      <c r="F4" s="4"/>
      <c r="G4" s="48" t="s">
        <v>37</v>
      </c>
      <c r="H4" s="48" t="s">
        <v>38</v>
      </c>
      <c r="I4" s="48" t="s">
        <v>30</v>
      </c>
      <c r="J4" s="48" t="s">
        <v>13</v>
      </c>
    </row>
    <row r="5" spans="1:10" s="16" customFormat="1" x14ac:dyDescent="0.25">
      <c r="A5" s="3" t="s">
        <v>14</v>
      </c>
      <c r="B5" s="15">
        <v>39</v>
      </c>
      <c r="C5" s="15">
        <v>0</v>
      </c>
      <c r="D5" s="15">
        <v>0</v>
      </c>
      <c r="E5" s="15">
        <v>39</v>
      </c>
      <c r="F5" s="26"/>
      <c r="G5" s="15">
        <v>36</v>
      </c>
      <c r="H5" s="15">
        <v>1</v>
      </c>
      <c r="I5" s="15">
        <v>1</v>
      </c>
      <c r="J5" s="15">
        <v>38</v>
      </c>
    </row>
    <row r="6" spans="1:10" s="16" customFormat="1" x14ac:dyDescent="0.25">
      <c r="A6" s="3" t="s">
        <v>15</v>
      </c>
      <c r="B6" s="15">
        <v>897</v>
      </c>
      <c r="C6" s="15">
        <v>66</v>
      </c>
      <c r="D6" s="15">
        <v>2</v>
      </c>
      <c r="E6" s="15">
        <v>965</v>
      </c>
      <c r="F6" s="26"/>
      <c r="G6" s="15">
        <v>848</v>
      </c>
      <c r="H6" s="15">
        <v>52</v>
      </c>
      <c r="I6" s="15">
        <v>0</v>
      </c>
      <c r="J6" s="15">
        <v>900</v>
      </c>
    </row>
    <row r="7" spans="1:10" s="16" customFormat="1" x14ac:dyDescent="0.25">
      <c r="A7" s="3" t="s">
        <v>16</v>
      </c>
      <c r="B7" s="15">
        <v>10</v>
      </c>
      <c r="C7" s="15">
        <v>0</v>
      </c>
      <c r="D7" s="15">
        <v>0</v>
      </c>
      <c r="E7" s="15">
        <v>10</v>
      </c>
      <c r="F7" s="26"/>
      <c r="G7" s="15">
        <v>26</v>
      </c>
      <c r="H7" s="15">
        <v>1</v>
      </c>
      <c r="I7" s="15">
        <v>0</v>
      </c>
      <c r="J7" s="15">
        <v>27</v>
      </c>
    </row>
    <row r="8" spans="1:10" s="16" customFormat="1" x14ac:dyDescent="0.25">
      <c r="A8" s="3" t="s">
        <v>17</v>
      </c>
      <c r="B8" s="15">
        <v>93</v>
      </c>
      <c r="C8" s="15">
        <v>2</v>
      </c>
      <c r="D8" s="15">
        <v>0</v>
      </c>
      <c r="E8" s="15">
        <v>95</v>
      </c>
      <c r="F8" s="26"/>
      <c r="G8" s="15">
        <v>50</v>
      </c>
      <c r="H8" s="15">
        <v>4</v>
      </c>
      <c r="I8" s="15">
        <v>0</v>
      </c>
      <c r="J8" s="15">
        <v>54</v>
      </c>
    </row>
    <row r="9" spans="1:10" s="16" customFormat="1" x14ac:dyDescent="0.25">
      <c r="A9" s="3" t="s">
        <v>18</v>
      </c>
      <c r="B9" s="15">
        <v>899</v>
      </c>
      <c r="C9" s="15">
        <v>3</v>
      </c>
      <c r="D9" s="15">
        <v>0</v>
      </c>
      <c r="E9" s="15">
        <v>902</v>
      </c>
      <c r="F9" s="26"/>
      <c r="G9" s="15">
        <v>85</v>
      </c>
      <c r="H9" s="15">
        <v>8</v>
      </c>
      <c r="I9" s="15">
        <v>0</v>
      </c>
      <c r="J9" s="15">
        <v>93</v>
      </c>
    </row>
    <row r="10" spans="1:10" s="16" customFormat="1" x14ac:dyDescent="0.25">
      <c r="A10" s="3" t="s">
        <v>19</v>
      </c>
      <c r="B10" s="15">
        <v>60</v>
      </c>
      <c r="C10" s="15">
        <v>2</v>
      </c>
      <c r="D10" s="15">
        <v>0</v>
      </c>
      <c r="E10" s="15">
        <v>62</v>
      </c>
      <c r="F10" s="26"/>
      <c r="G10" s="15">
        <v>32</v>
      </c>
      <c r="H10" s="15">
        <v>5</v>
      </c>
      <c r="I10" s="15">
        <v>0</v>
      </c>
      <c r="J10" s="15">
        <v>37</v>
      </c>
    </row>
    <row r="11" spans="1:10" s="16" customFormat="1" x14ac:dyDescent="0.25">
      <c r="A11" s="3" t="s">
        <v>20</v>
      </c>
      <c r="B11" s="15">
        <v>54</v>
      </c>
      <c r="C11" s="15">
        <v>1</v>
      </c>
      <c r="D11" s="15">
        <v>0</v>
      </c>
      <c r="E11" s="15">
        <v>55</v>
      </c>
      <c r="F11" s="26"/>
      <c r="G11" s="15">
        <v>16</v>
      </c>
      <c r="H11" s="15">
        <v>1</v>
      </c>
      <c r="I11" s="15">
        <v>0</v>
      </c>
      <c r="J11" s="15">
        <v>17</v>
      </c>
    </row>
    <row r="12" spans="1:10" s="16" customFormat="1" x14ac:dyDescent="0.25">
      <c r="A12" s="3" t="s">
        <v>21</v>
      </c>
      <c r="B12" s="15">
        <v>56</v>
      </c>
      <c r="C12" s="15">
        <v>0</v>
      </c>
      <c r="D12" s="15">
        <v>0</v>
      </c>
      <c r="E12" s="15">
        <v>56</v>
      </c>
      <c r="F12" s="26"/>
      <c r="G12" s="15">
        <v>5</v>
      </c>
      <c r="H12" s="15">
        <v>0</v>
      </c>
      <c r="I12" s="15">
        <v>0</v>
      </c>
      <c r="J12" s="15">
        <v>5</v>
      </c>
    </row>
    <row r="13" spans="1:10" x14ac:dyDescent="0.15">
      <c r="A13" s="6" t="s">
        <v>209</v>
      </c>
      <c r="B13" s="7">
        <f t="shared" ref="B13:E13" si="0">SUM(B5:B12)</f>
        <v>2108</v>
      </c>
      <c r="C13" s="7">
        <f t="shared" si="0"/>
        <v>74</v>
      </c>
      <c r="D13" s="7">
        <f t="shared" si="0"/>
        <v>2</v>
      </c>
      <c r="E13" s="7">
        <f t="shared" si="0"/>
        <v>2184</v>
      </c>
      <c r="G13" s="7">
        <f>SUM(G5:G12)</f>
        <v>1098</v>
      </c>
      <c r="H13" s="7">
        <f t="shared" ref="H13:J13" si="1">SUM(H5:H12)</f>
        <v>72</v>
      </c>
      <c r="I13" s="7">
        <f t="shared" si="1"/>
        <v>1</v>
      </c>
      <c r="J13" s="7">
        <f t="shared" si="1"/>
        <v>1171</v>
      </c>
    </row>
    <row r="14" spans="1:10" s="16" customFormat="1" x14ac:dyDescent="0.25">
      <c r="A14" s="36" t="s">
        <v>22</v>
      </c>
      <c r="B14" s="7">
        <v>327128</v>
      </c>
      <c r="C14" s="7">
        <v>21726</v>
      </c>
      <c r="D14" s="7">
        <v>182</v>
      </c>
      <c r="E14" s="7">
        <v>349036</v>
      </c>
      <c r="F14" s="7"/>
      <c r="G14" s="7">
        <v>207234</v>
      </c>
      <c r="H14" s="7">
        <v>12004</v>
      </c>
      <c r="I14" s="7">
        <v>439</v>
      </c>
      <c r="J14" s="7">
        <v>219677</v>
      </c>
    </row>
    <row r="16" spans="1:10" x14ac:dyDescent="0.15">
      <c r="A16" s="3" t="s">
        <v>14</v>
      </c>
      <c r="B16" s="37">
        <f>+B5/$E5*100</f>
        <v>100</v>
      </c>
      <c r="C16" s="37">
        <f t="shared" ref="C16:E16" si="2">+C5/$E5*100</f>
        <v>0</v>
      </c>
      <c r="D16" s="37">
        <f t="shared" si="2"/>
        <v>0</v>
      </c>
      <c r="E16" s="37">
        <f t="shared" si="2"/>
        <v>100</v>
      </c>
      <c r="F16" s="37"/>
      <c r="G16" s="37">
        <f>+G5/$J5*100</f>
        <v>94.73684210526315</v>
      </c>
      <c r="H16" s="37">
        <f t="shared" ref="H16:J16" si="3">+H5/$J5*100</f>
        <v>2.6315789473684208</v>
      </c>
      <c r="I16" s="37">
        <f t="shared" si="3"/>
        <v>2.6315789473684208</v>
      </c>
      <c r="J16" s="37">
        <f t="shared" si="3"/>
        <v>100</v>
      </c>
    </row>
    <row r="17" spans="1:10" x14ac:dyDescent="0.15">
      <c r="A17" s="3" t="s">
        <v>15</v>
      </c>
      <c r="B17" s="37">
        <f t="shared" ref="B17:E17" si="4">+B6/$E6*100</f>
        <v>92.953367875647658</v>
      </c>
      <c r="C17" s="37">
        <f t="shared" si="4"/>
        <v>6.8393782383419683</v>
      </c>
      <c r="D17" s="37">
        <f t="shared" si="4"/>
        <v>0.20725388601036268</v>
      </c>
      <c r="E17" s="37">
        <f t="shared" si="4"/>
        <v>100</v>
      </c>
      <c r="F17" s="37"/>
      <c r="G17" s="37">
        <f t="shared" ref="G17:J17" si="5">+G6/$J6*100</f>
        <v>94.222222222222214</v>
      </c>
      <c r="H17" s="37">
        <f t="shared" si="5"/>
        <v>5.7777777777777777</v>
      </c>
      <c r="I17" s="37">
        <f t="shared" si="5"/>
        <v>0</v>
      </c>
      <c r="J17" s="37">
        <f t="shared" si="5"/>
        <v>100</v>
      </c>
    </row>
    <row r="18" spans="1:10" x14ac:dyDescent="0.15">
      <c r="A18" s="3" t="s">
        <v>16</v>
      </c>
      <c r="B18" s="37">
        <f t="shared" ref="B18:E18" si="6">+B7/$E7*100</f>
        <v>100</v>
      </c>
      <c r="C18" s="37">
        <f t="shared" si="6"/>
        <v>0</v>
      </c>
      <c r="D18" s="37">
        <f t="shared" si="6"/>
        <v>0</v>
      </c>
      <c r="E18" s="37">
        <f t="shared" si="6"/>
        <v>100</v>
      </c>
      <c r="F18" s="37"/>
      <c r="G18" s="37">
        <f t="shared" ref="G18:J18" si="7">+G7/$J7*100</f>
        <v>96.296296296296291</v>
      </c>
      <c r="H18" s="37">
        <f t="shared" si="7"/>
        <v>3.7037037037037033</v>
      </c>
      <c r="I18" s="37">
        <f t="shared" si="7"/>
        <v>0</v>
      </c>
      <c r="J18" s="37">
        <f t="shared" si="7"/>
        <v>100</v>
      </c>
    </row>
    <row r="19" spans="1:10" x14ac:dyDescent="0.15">
      <c r="A19" s="3" t="s">
        <v>17</v>
      </c>
      <c r="B19" s="37">
        <f t="shared" ref="B19:E19" si="8">+B8/$E8*100</f>
        <v>97.894736842105274</v>
      </c>
      <c r="C19" s="37">
        <f t="shared" si="8"/>
        <v>2.1052631578947367</v>
      </c>
      <c r="D19" s="37">
        <f t="shared" si="8"/>
        <v>0</v>
      </c>
      <c r="E19" s="37">
        <f t="shared" si="8"/>
        <v>100</v>
      </c>
      <c r="F19" s="37"/>
      <c r="G19" s="37">
        <f t="shared" ref="G19:J19" si="9">+G8/$J8*100</f>
        <v>92.592592592592595</v>
      </c>
      <c r="H19" s="37">
        <f t="shared" si="9"/>
        <v>7.4074074074074066</v>
      </c>
      <c r="I19" s="37">
        <f t="shared" si="9"/>
        <v>0</v>
      </c>
      <c r="J19" s="37">
        <f t="shared" si="9"/>
        <v>100</v>
      </c>
    </row>
    <row r="20" spans="1:10" x14ac:dyDescent="0.15">
      <c r="A20" s="3" t="s">
        <v>18</v>
      </c>
      <c r="B20" s="37">
        <f t="shared" ref="B20:E20" si="10">+B9/$E9*100</f>
        <v>99.667405764966745</v>
      </c>
      <c r="C20" s="37">
        <f t="shared" si="10"/>
        <v>0.33259423503325941</v>
      </c>
      <c r="D20" s="37">
        <f t="shared" si="10"/>
        <v>0</v>
      </c>
      <c r="E20" s="37">
        <f t="shared" si="10"/>
        <v>100</v>
      </c>
      <c r="F20" s="37"/>
      <c r="G20" s="37">
        <f t="shared" ref="G20:J20" si="11">+G9/$J9*100</f>
        <v>91.397849462365585</v>
      </c>
      <c r="H20" s="37">
        <f t="shared" si="11"/>
        <v>8.6021505376344098</v>
      </c>
      <c r="I20" s="37">
        <f t="shared" si="11"/>
        <v>0</v>
      </c>
      <c r="J20" s="37">
        <f t="shared" si="11"/>
        <v>100</v>
      </c>
    </row>
    <row r="21" spans="1:10" x14ac:dyDescent="0.15">
      <c r="A21" s="3" t="s">
        <v>19</v>
      </c>
      <c r="B21" s="37">
        <f t="shared" ref="B21:E21" si="12">+B10/$E10*100</f>
        <v>96.774193548387103</v>
      </c>
      <c r="C21" s="37">
        <f t="shared" si="12"/>
        <v>3.225806451612903</v>
      </c>
      <c r="D21" s="37">
        <f t="shared" si="12"/>
        <v>0</v>
      </c>
      <c r="E21" s="37">
        <f t="shared" si="12"/>
        <v>100</v>
      </c>
      <c r="F21" s="37"/>
      <c r="G21" s="37">
        <f t="shared" ref="G21:J21" si="13">+G10/$J10*100</f>
        <v>86.486486486486484</v>
      </c>
      <c r="H21" s="37">
        <f>+H10/$J10*100</f>
        <v>13.513513513513514</v>
      </c>
      <c r="I21" s="37">
        <f t="shared" si="13"/>
        <v>0</v>
      </c>
      <c r="J21" s="37">
        <f t="shared" si="13"/>
        <v>100</v>
      </c>
    </row>
    <row r="22" spans="1:10" x14ac:dyDescent="0.15">
      <c r="A22" s="3" t="s">
        <v>20</v>
      </c>
      <c r="B22" s="37">
        <f t="shared" ref="B22:E22" si="14">+B11/$E11*100</f>
        <v>98.181818181818187</v>
      </c>
      <c r="C22" s="37">
        <f t="shared" si="14"/>
        <v>1.8181818181818181</v>
      </c>
      <c r="D22" s="37">
        <f t="shared" si="14"/>
        <v>0</v>
      </c>
      <c r="E22" s="37">
        <f t="shared" si="14"/>
        <v>100</v>
      </c>
      <c r="F22" s="37"/>
      <c r="G22" s="37">
        <f t="shared" ref="G22:J22" si="15">+G11/$J11*100</f>
        <v>94.117647058823522</v>
      </c>
      <c r="H22" s="37">
        <f>+H11/$J11*100</f>
        <v>5.8823529411764701</v>
      </c>
      <c r="I22" s="37">
        <f t="shared" si="15"/>
        <v>0</v>
      </c>
      <c r="J22" s="37">
        <f t="shared" si="15"/>
        <v>100</v>
      </c>
    </row>
    <row r="23" spans="1:10" x14ac:dyDescent="0.15">
      <c r="A23" s="3" t="s">
        <v>21</v>
      </c>
      <c r="B23" s="37">
        <f t="shared" ref="B23:E23" si="16">+B12/$E12*100</f>
        <v>100</v>
      </c>
      <c r="C23" s="37">
        <f t="shared" si="16"/>
        <v>0</v>
      </c>
      <c r="D23" s="37">
        <f t="shared" si="16"/>
        <v>0</v>
      </c>
      <c r="E23" s="37">
        <f t="shared" si="16"/>
        <v>100</v>
      </c>
      <c r="F23" s="37"/>
      <c r="G23" s="37">
        <f t="shared" ref="G23:J23" si="17">+G12/$J12*100</f>
        <v>100</v>
      </c>
      <c r="H23" s="37">
        <f t="shared" si="17"/>
        <v>0</v>
      </c>
      <c r="I23" s="37">
        <f t="shared" si="17"/>
        <v>0</v>
      </c>
      <c r="J23" s="37">
        <f t="shared" si="17"/>
        <v>100</v>
      </c>
    </row>
    <row r="24" spans="1:10" s="76" customFormat="1" x14ac:dyDescent="0.15">
      <c r="A24" s="6" t="s">
        <v>209</v>
      </c>
      <c r="B24" s="8">
        <f t="shared" ref="B24:E24" si="18">+B13/$E13*100</f>
        <v>96.520146520146525</v>
      </c>
      <c r="C24" s="8">
        <f t="shared" si="18"/>
        <v>3.3882783882783882</v>
      </c>
      <c r="D24" s="8">
        <f t="shared" si="18"/>
        <v>9.1575091575091569E-2</v>
      </c>
      <c r="E24" s="8">
        <f t="shared" si="18"/>
        <v>100</v>
      </c>
      <c r="F24" s="75"/>
      <c r="G24" s="8">
        <f t="shared" ref="G24:J24" si="19">+G13/$J13*100</f>
        <v>93.766011955593513</v>
      </c>
      <c r="H24" s="8">
        <f t="shared" si="19"/>
        <v>6.1485909479077714</v>
      </c>
      <c r="I24" s="8">
        <f t="shared" si="19"/>
        <v>8.5397096498719044E-2</v>
      </c>
      <c r="J24" s="8">
        <f t="shared" si="19"/>
        <v>100</v>
      </c>
    </row>
    <row r="25" spans="1:10" x14ac:dyDescent="0.15">
      <c r="A25" s="9" t="s">
        <v>22</v>
      </c>
      <c r="B25" s="38">
        <f>+B14/$E14*100</f>
        <v>93.723283558142995</v>
      </c>
      <c r="C25" s="38">
        <f>+C14/$E14*100</f>
        <v>6.2245728234336859</v>
      </c>
      <c r="D25" s="38">
        <f>+D14/$E14*100</f>
        <v>5.2143618423314504E-2</v>
      </c>
      <c r="E25" s="38">
        <f>+E14/$E14*100</f>
        <v>100</v>
      </c>
      <c r="F25" s="10"/>
      <c r="G25" s="38">
        <f>+G14/$J14*100</f>
        <v>94.335774796633245</v>
      </c>
      <c r="H25" s="38">
        <f>+H14/$J14*100</f>
        <v>5.4643863490488309</v>
      </c>
      <c r="I25" s="38">
        <f>+I14/$J14*100</f>
        <v>0.19983885431793044</v>
      </c>
      <c r="J25" s="38">
        <f>+J14/$J14*100</f>
        <v>100</v>
      </c>
    </row>
    <row r="26" spans="1:10" x14ac:dyDescent="0.15">
      <c r="A26" s="50" t="s">
        <v>23</v>
      </c>
    </row>
  </sheetData>
  <mergeCells count="3">
    <mergeCell ref="A3:A4"/>
    <mergeCell ref="G3:J3"/>
    <mergeCell ref="B3:E3"/>
  </mergeCells>
  <hyperlinks>
    <hyperlink ref="F3" r:id="rId1" tooltip="Click once to display linked information. Click and hold to select this cell." display="http://censagri-dati1/MetadataWebApplication/ShowMetadata.ashx?Dataset=DICA_SERIESTOR1&amp;Coords=[COLTIV_CONDUZ].[OTHEFMAN]&amp;ShowOnWeb=true&amp;Lang=fr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J26"/>
  <sheetViews>
    <sheetView zoomScaleNormal="100" workbookViewId="0">
      <selection activeCell="B3" sqref="B3:E3"/>
    </sheetView>
  </sheetViews>
  <sheetFormatPr defaultRowHeight="9" x14ac:dyDescent="0.15"/>
  <cols>
    <col min="1" max="1" width="15.7109375" style="14" customWidth="1"/>
    <col min="2" max="5" width="10.140625" style="14" customWidth="1"/>
    <col min="6" max="6" width="1.85546875" style="14" customWidth="1"/>
    <col min="7" max="10" width="10.140625" style="14" customWidth="1"/>
    <col min="11" max="16384" width="9.140625" style="14"/>
  </cols>
  <sheetData>
    <row r="1" spans="1:10" ht="12" x14ac:dyDescent="0.2">
      <c r="A1" s="2" t="s">
        <v>287</v>
      </c>
      <c r="G1" s="62"/>
    </row>
    <row r="2" spans="1:10" x14ac:dyDescent="0.15">
      <c r="A2" s="59"/>
      <c r="G2" s="59"/>
    </row>
    <row r="3" spans="1:10" x14ac:dyDescent="0.15">
      <c r="A3" s="96" t="s">
        <v>212</v>
      </c>
      <c r="B3" s="95" t="s">
        <v>0</v>
      </c>
      <c r="C3" s="95"/>
      <c r="D3" s="95"/>
      <c r="E3" s="95"/>
      <c r="F3" s="40"/>
      <c r="G3" s="95" t="s">
        <v>1</v>
      </c>
      <c r="H3" s="95"/>
      <c r="I3" s="95"/>
      <c r="J3" s="95"/>
    </row>
    <row r="4" spans="1:10" ht="32.25" customHeight="1" x14ac:dyDescent="0.15">
      <c r="A4" s="97"/>
      <c r="B4" s="44" t="s">
        <v>37</v>
      </c>
      <c r="C4" s="44" t="s">
        <v>38</v>
      </c>
      <c r="D4" s="44" t="s">
        <v>30</v>
      </c>
      <c r="E4" s="44" t="s">
        <v>13</v>
      </c>
      <c r="F4" s="82"/>
      <c r="G4" s="44" t="s">
        <v>37</v>
      </c>
      <c r="H4" s="44" t="s">
        <v>38</v>
      </c>
      <c r="I4" s="44" t="s">
        <v>30</v>
      </c>
      <c r="J4" s="44" t="s">
        <v>13</v>
      </c>
    </row>
    <row r="5" spans="1:10" s="16" customFormat="1" x14ac:dyDescent="0.25">
      <c r="A5" s="3" t="s">
        <v>14</v>
      </c>
      <c r="B5" s="26">
        <v>413.62</v>
      </c>
      <c r="C5" s="26">
        <v>0</v>
      </c>
      <c r="D5" s="26">
        <v>0</v>
      </c>
      <c r="E5" s="26">
        <v>413.62</v>
      </c>
      <c r="F5" s="26"/>
      <c r="G5" s="26">
        <v>206.01</v>
      </c>
      <c r="H5" s="26">
        <v>14.33</v>
      </c>
      <c r="I5" s="26">
        <v>0</v>
      </c>
      <c r="J5" s="26">
        <v>220.34</v>
      </c>
    </row>
    <row r="6" spans="1:10" s="60" customFormat="1" x14ac:dyDescent="0.25">
      <c r="A6" s="3" t="s">
        <v>15</v>
      </c>
      <c r="B6" s="26">
        <v>1202.21</v>
      </c>
      <c r="C6" s="26">
        <v>129.86000000000001</v>
      </c>
      <c r="D6" s="26">
        <v>4.12</v>
      </c>
      <c r="E6" s="26">
        <v>1336.19</v>
      </c>
      <c r="F6" s="26"/>
      <c r="G6" s="26">
        <v>1293.3599999999999</v>
      </c>
      <c r="H6" s="26">
        <v>225</v>
      </c>
      <c r="I6" s="26">
        <v>0</v>
      </c>
      <c r="J6" s="26">
        <v>1518.36</v>
      </c>
    </row>
    <row r="7" spans="1:10" s="60" customFormat="1" x14ac:dyDescent="0.25">
      <c r="A7" s="3" t="s">
        <v>16</v>
      </c>
      <c r="B7" s="26">
        <v>33.43</v>
      </c>
      <c r="C7" s="26">
        <v>0</v>
      </c>
      <c r="D7" s="26">
        <v>0</v>
      </c>
      <c r="E7" s="26">
        <v>33.43</v>
      </c>
      <c r="F7" s="26"/>
      <c r="G7" s="26">
        <v>49.06</v>
      </c>
      <c r="H7" s="26">
        <v>9</v>
      </c>
      <c r="I7" s="26">
        <v>0</v>
      </c>
      <c r="J7" s="26">
        <v>58.06</v>
      </c>
    </row>
    <row r="8" spans="1:10" s="60" customFormat="1" x14ac:dyDescent="0.25">
      <c r="A8" s="3" t="s">
        <v>17</v>
      </c>
      <c r="B8" s="26">
        <v>128.78</v>
      </c>
      <c r="C8" s="26">
        <v>3.48</v>
      </c>
      <c r="D8" s="26">
        <v>0</v>
      </c>
      <c r="E8" s="26">
        <v>132.26</v>
      </c>
      <c r="F8" s="26"/>
      <c r="G8" s="26">
        <v>53.85</v>
      </c>
      <c r="H8" s="26">
        <v>26.13</v>
      </c>
      <c r="I8" s="26">
        <v>0</v>
      </c>
      <c r="J8" s="26">
        <v>79.98</v>
      </c>
    </row>
    <row r="9" spans="1:10" s="60" customFormat="1" x14ac:dyDescent="0.25">
      <c r="A9" s="3" t="s">
        <v>18</v>
      </c>
      <c r="B9" s="26">
        <v>916.15</v>
      </c>
      <c r="C9" s="26">
        <v>32.020000000000003</v>
      </c>
      <c r="D9" s="26">
        <v>0</v>
      </c>
      <c r="E9" s="26">
        <v>948.17</v>
      </c>
      <c r="F9" s="26"/>
      <c r="G9" s="26">
        <v>404.4</v>
      </c>
      <c r="H9" s="26">
        <v>52.11</v>
      </c>
      <c r="I9" s="26">
        <v>0</v>
      </c>
      <c r="J9" s="26">
        <v>456.51</v>
      </c>
    </row>
    <row r="10" spans="1:10" s="60" customFormat="1" x14ac:dyDescent="0.25">
      <c r="A10" s="3" t="s">
        <v>19</v>
      </c>
      <c r="B10" s="26">
        <v>80.099999999999994</v>
      </c>
      <c r="C10" s="26">
        <v>2.62</v>
      </c>
      <c r="D10" s="26">
        <v>0</v>
      </c>
      <c r="E10" s="26">
        <v>82.72</v>
      </c>
      <c r="F10" s="26"/>
      <c r="G10" s="26">
        <v>71.7</v>
      </c>
      <c r="H10" s="26">
        <v>29.51</v>
      </c>
      <c r="I10" s="26">
        <v>0</v>
      </c>
      <c r="J10" s="26">
        <v>101.21</v>
      </c>
    </row>
    <row r="11" spans="1:10" s="60" customFormat="1" x14ac:dyDescent="0.25">
      <c r="A11" s="3" t="s">
        <v>20</v>
      </c>
      <c r="B11" s="26">
        <v>47.01</v>
      </c>
      <c r="C11" s="26">
        <v>0.43</v>
      </c>
      <c r="D11" s="26">
        <v>0</v>
      </c>
      <c r="E11" s="26">
        <v>47.44</v>
      </c>
      <c r="F11" s="26"/>
      <c r="G11" s="26">
        <v>18.88</v>
      </c>
      <c r="H11" s="26">
        <v>6.88</v>
      </c>
      <c r="I11" s="26">
        <v>0</v>
      </c>
      <c r="J11" s="26">
        <v>25.76</v>
      </c>
    </row>
    <row r="12" spans="1:10" s="60" customFormat="1" x14ac:dyDescent="0.25">
      <c r="A12" s="3" t="s">
        <v>21</v>
      </c>
      <c r="B12" s="26">
        <v>46.03</v>
      </c>
      <c r="C12" s="26">
        <v>0</v>
      </c>
      <c r="D12" s="26">
        <v>0</v>
      </c>
      <c r="E12" s="26">
        <v>46.03</v>
      </c>
      <c r="F12" s="26"/>
      <c r="G12" s="26">
        <v>3.48</v>
      </c>
      <c r="H12" s="26">
        <v>0</v>
      </c>
      <c r="I12" s="26">
        <v>0</v>
      </c>
      <c r="J12" s="26">
        <v>3.48</v>
      </c>
    </row>
    <row r="13" spans="1:10" x14ac:dyDescent="0.15">
      <c r="A13" s="6" t="s">
        <v>209</v>
      </c>
      <c r="B13" s="35">
        <f t="shared" ref="B13:E13" si="0">SUM(B5:B12)</f>
        <v>2867.3300000000004</v>
      </c>
      <c r="C13" s="35">
        <f t="shared" si="0"/>
        <v>168.41000000000003</v>
      </c>
      <c r="D13" s="35">
        <f t="shared" si="0"/>
        <v>4.12</v>
      </c>
      <c r="E13" s="35">
        <f t="shared" si="0"/>
        <v>3039.86</v>
      </c>
      <c r="F13" s="35"/>
      <c r="G13" s="35">
        <f>SUM(G5:G12)</f>
        <v>2100.7399999999998</v>
      </c>
      <c r="H13" s="35">
        <f t="shared" ref="H13:J13" si="1">SUM(H5:H12)</f>
        <v>362.96000000000004</v>
      </c>
      <c r="I13" s="35">
        <f t="shared" si="1"/>
        <v>0</v>
      </c>
      <c r="J13" s="35">
        <f t="shared" si="1"/>
        <v>2463.7000000000003</v>
      </c>
    </row>
    <row r="14" spans="1:10" s="60" customFormat="1" x14ac:dyDescent="0.25">
      <c r="A14" s="36" t="s">
        <v>22</v>
      </c>
      <c r="B14" s="35">
        <v>1121463.6599999999</v>
      </c>
      <c r="C14" s="35">
        <v>156618.82999999999</v>
      </c>
      <c r="D14" s="35">
        <v>1624.37</v>
      </c>
      <c r="E14" s="35">
        <v>1279706.8600000001</v>
      </c>
      <c r="F14" s="7"/>
      <c r="G14" s="35">
        <v>1187299.21</v>
      </c>
      <c r="H14" s="35">
        <v>182195.33</v>
      </c>
      <c r="I14" s="35">
        <v>18026.23</v>
      </c>
      <c r="J14" s="35">
        <v>1387520.77</v>
      </c>
    </row>
    <row r="15" spans="1:10" x14ac:dyDescent="0.15">
      <c r="E15" s="63"/>
      <c r="J15" s="63"/>
    </row>
    <row r="16" spans="1:10" s="16" customFormat="1" x14ac:dyDescent="0.25">
      <c r="A16" s="3" t="s">
        <v>14</v>
      </c>
      <c r="B16" s="37">
        <f>+B5/$E5*100</f>
        <v>100</v>
      </c>
      <c r="C16" s="37">
        <f t="shared" ref="C16:E16" si="2">+C5/$E5*100</f>
        <v>0</v>
      </c>
      <c r="D16" s="37">
        <f t="shared" si="2"/>
        <v>0</v>
      </c>
      <c r="E16" s="37">
        <f t="shared" si="2"/>
        <v>100</v>
      </c>
      <c r="F16" s="26"/>
      <c r="G16" s="37">
        <f>+G5/$J5*100</f>
        <v>93.496414631932467</v>
      </c>
      <c r="H16" s="37">
        <f t="shared" ref="H16:J16" si="3">+H5/$J5*100</f>
        <v>6.5035853680675313</v>
      </c>
      <c r="I16" s="37">
        <f t="shared" si="3"/>
        <v>0</v>
      </c>
      <c r="J16" s="37">
        <f t="shared" si="3"/>
        <v>100</v>
      </c>
    </row>
    <row r="17" spans="1:10" s="60" customFormat="1" x14ac:dyDescent="0.25">
      <c r="A17" s="3" t="s">
        <v>15</v>
      </c>
      <c r="B17" s="37">
        <f t="shared" ref="B17:E17" si="4">+B6/$E6*100</f>
        <v>89.972982884170662</v>
      </c>
      <c r="C17" s="37">
        <f t="shared" si="4"/>
        <v>9.7186777329571399</v>
      </c>
      <c r="D17" s="37">
        <f t="shared" si="4"/>
        <v>0.30833938287219631</v>
      </c>
      <c r="E17" s="37">
        <f t="shared" si="4"/>
        <v>100</v>
      </c>
      <c r="F17" s="26"/>
      <c r="G17" s="37">
        <f t="shared" ref="G17:J17" si="5">+G6/$J6*100</f>
        <v>85.181379909902788</v>
      </c>
      <c r="H17" s="37">
        <f t="shared" si="5"/>
        <v>14.818620090097212</v>
      </c>
      <c r="I17" s="37">
        <f t="shared" si="5"/>
        <v>0</v>
      </c>
      <c r="J17" s="37">
        <f t="shared" si="5"/>
        <v>100</v>
      </c>
    </row>
    <row r="18" spans="1:10" s="60" customFormat="1" x14ac:dyDescent="0.25">
      <c r="A18" s="3" t="s">
        <v>16</v>
      </c>
      <c r="B18" s="37">
        <f t="shared" ref="B18:E18" si="6">+B7/$E7*100</f>
        <v>100</v>
      </c>
      <c r="C18" s="37">
        <f t="shared" si="6"/>
        <v>0</v>
      </c>
      <c r="D18" s="37">
        <f t="shared" si="6"/>
        <v>0</v>
      </c>
      <c r="E18" s="37">
        <f t="shared" si="6"/>
        <v>100</v>
      </c>
      <c r="F18" s="26"/>
      <c r="G18" s="37">
        <f t="shared" ref="G18:J18" si="7">+G7/$J7*100</f>
        <v>84.49879435067173</v>
      </c>
      <c r="H18" s="37">
        <f t="shared" si="7"/>
        <v>15.501205649328281</v>
      </c>
      <c r="I18" s="37">
        <f t="shared" si="7"/>
        <v>0</v>
      </c>
      <c r="J18" s="37">
        <f t="shared" si="7"/>
        <v>100</v>
      </c>
    </row>
    <row r="19" spans="1:10" s="60" customFormat="1" x14ac:dyDescent="0.25">
      <c r="A19" s="3" t="s">
        <v>17</v>
      </c>
      <c r="B19" s="37">
        <f t="shared" ref="B19:E19" si="8">+B8/$E8*100</f>
        <v>97.368818992892798</v>
      </c>
      <c r="C19" s="37">
        <f t="shared" si="8"/>
        <v>2.6311810071072133</v>
      </c>
      <c r="D19" s="37">
        <f t="shared" si="8"/>
        <v>0</v>
      </c>
      <c r="E19" s="37">
        <f t="shared" si="8"/>
        <v>100</v>
      </c>
      <c r="F19" s="26"/>
      <c r="G19" s="37">
        <f t="shared" ref="G19:J19" si="9">+G8/$J8*100</f>
        <v>67.329332333083272</v>
      </c>
      <c r="H19" s="37">
        <f t="shared" si="9"/>
        <v>32.670667666916728</v>
      </c>
      <c r="I19" s="37">
        <f t="shared" si="9"/>
        <v>0</v>
      </c>
      <c r="J19" s="37">
        <f t="shared" si="9"/>
        <v>100</v>
      </c>
    </row>
    <row r="20" spans="1:10" s="60" customFormat="1" x14ac:dyDescent="0.25">
      <c r="A20" s="3" t="s">
        <v>18</v>
      </c>
      <c r="B20" s="37">
        <f t="shared" ref="B20:E20" si="10">+B9/$E9*100</f>
        <v>96.622968455023894</v>
      </c>
      <c r="C20" s="37">
        <f t="shared" si="10"/>
        <v>3.3770315449761128</v>
      </c>
      <c r="D20" s="37">
        <f t="shared" si="10"/>
        <v>0</v>
      </c>
      <c r="E20" s="37">
        <f t="shared" si="10"/>
        <v>100</v>
      </c>
      <c r="F20" s="26"/>
      <c r="G20" s="37">
        <f t="shared" ref="G20:J20" si="11">+G9/$J9*100</f>
        <v>88.585135046329754</v>
      </c>
      <c r="H20" s="37">
        <f t="shared" si="11"/>
        <v>11.414864953670238</v>
      </c>
      <c r="I20" s="37">
        <f t="shared" si="11"/>
        <v>0</v>
      </c>
      <c r="J20" s="37">
        <f t="shared" si="11"/>
        <v>100</v>
      </c>
    </row>
    <row r="21" spans="1:10" s="60" customFormat="1" x14ac:dyDescent="0.25">
      <c r="A21" s="3" t="s">
        <v>19</v>
      </c>
      <c r="B21" s="37">
        <f t="shared" ref="B21:E21" si="12">+B10/$E10*100</f>
        <v>96.832688588007727</v>
      </c>
      <c r="C21" s="37">
        <f t="shared" si="12"/>
        <v>3.1673114119922632</v>
      </c>
      <c r="D21" s="37">
        <f t="shared" si="12"/>
        <v>0</v>
      </c>
      <c r="E21" s="37">
        <f t="shared" si="12"/>
        <v>100</v>
      </c>
      <c r="F21" s="26"/>
      <c r="G21" s="37">
        <f t="shared" ref="G21:J21" si="13">+G10/$J10*100</f>
        <v>70.842802094654687</v>
      </c>
      <c r="H21" s="37">
        <f t="shared" si="13"/>
        <v>29.157197905345321</v>
      </c>
      <c r="I21" s="37">
        <f t="shared" si="13"/>
        <v>0</v>
      </c>
      <c r="J21" s="37">
        <f t="shared" si="13"/>
        <v>100</v>
      </c>
    </row>
    <row r="22" spans="1:10" s="60" customFormat="1" x14ac:dyDescent="0.25">
      <c r="A22" s="3" t="s">
        <v>20</v>
      </c>
      <c r="B22" s="37">
        <f t="shared" ref="B22:E22" si="14">+B11/$E11*100</f>
        <v>99.093591905564921</v>
      </c>
      <c r="C22" s="37">
        <f t="shared" si="14"/>
        <v>0.90640809443507597</v>
      </c>
      <c r="D22" s="37">
        <f t="shared" si="14"/>
        <v>0</v>
      </c>
      <c r="E22" s="37">
        <f t="shared" si="14"/>
        <v>100</v>
      </c>
      <c r="F22" s="26"/>
      <c r="G22" s="37">
        <f t="shared" ref="G22:J22" si="15">+G11/$J11*100</f>
        <v>73.291925465838503</v>
      </c>
      <c r="H22" s="37">
        <f t="shared" si="15"/>
        <v>26.70807453416149</v>
      </c>
      <c r="I22" s="37">
        <f t="shared" si="15"/>
        <v>0</v>
      </c>
      <c r="J22" s="37">
        <f t="shared" si="15"/>
        <v>100</v>
      </c>
    </row>
    <row r="23" spans="1:10" s="60" customFormat="1" x14ac:dyDescent="0.25">
      <c r="A23" s="3" t="s">
        <v>21</v>
      </c>
      <c r="B23" s="37">
        <f t="shared" ref="B23:E23" si="16">+B12/$E12*100</f>
        <v>100</v>
      </c>
      <c r="C23" s="37">
        <f t="shared" si="16"/>
        <v>0</v>
      </c>
      <c r="D23" s="37">
        <f t="shared" si="16"/>
        <v>0</v>
      </c>
      <c r="E23" s="37">
        <f t="shared" si="16"/>
        <v>100</v>
      </c>
      <c r="F23" s="26"/>
      <c r="G23" s="37">
        <f t="shared" ref="G23:J23" si="17">+G12/$J12*100</f>
        <v>100</v>
      </c>
      <c r="H23" s="37">
        <f t="shared" si="17"/>
        <v>0</v>
      </c>
      <c r="I23" s="37">
        <f t="shared" si="17"/>
        <v>0</v>
      </c>
      <c r="J23" s="37">
        <f t="shared" si="17"/>
        <v>100</v>
      </c>
    </row>
    <row r="24" spans="1:10" x14ac:dyDescent="0.15">
      <c r="A24" s="6" t="s">
        <v>209</v>
      </c>
      <c r="B24" s="8">
        <f t="shared" ref="B24:E24" si="18">+B13/$E13*100</f>
        <v>94.324409676761434</v>
      </c>
      <c r="C24" s="8">
        <f t="shared" si="18"/>
        <v>5.5400577658181636</v>
      </c>
      <c r="D24" s="8">
        <f t="shared" si="18"/>
        <v>0.13553255742040751</v>
      </c>
      <c r="E24" s="8">
        <f t="shared" si="18"/>
        <v>100</v>
      </c>
      <c r="F24" s="35"/>
      <c r="G24" s="8">
        <f t="shared" ref="G24:J24" si="19">+G13/$J13*100</f>
        <v>85.267686812517738</v>
      </c>
      <c r="H24" s="8">
        <f t="shared" si="19"/>
        <v>14.732313187482243</v>
      </c>
      <c r="I24" s="8">
        <f t="shared" si="19"/>
        <v>0</v>
      </c>
      <c r="J24" s="8">
        <f t="shared" si="19"/>
        <v>100</v>
      </c>
    </row>
    <row r="25" spans="1:10" s="60" customFormat="1" x14ac:dyDescent="0.25">
      <c r="A25" s="9" t="s">
        <v>22</v>
      </c>
      <c r="B25" s="27">
        <f>+B14/$E14*100</f>
        <v>87.63441808853004</v>
      </c>
      <c r="C25" s="27">
        <f>+C14/$E14*100</f>
        <v>12.238648935585136</v>
      </c>
      <c r="D25" s="27">
        <f>+D14/$E14*100</f>
        <v>0.12693297588480534</v>
      </c>
      <c r="E25" s="27">
        <f>+E14/$E14*100</f>
        <v>100</v>
      </c>
      <c r="F25" s="10"/>
      <c r="G25" s="27">
        <f>+G14/$J14*100</f>
        <v>85.569833307792578</v>
      </c>
      <c r="H25" s="27">
        <f>+H14/$J14*100</f>
        <v>13.130998392189833</v>
      </c>
      <c r="I25" s="27">
        <f>+I14/$J14*100</f>
        <v>1.2991683000175918</v>
      </c>
      <c r="J25" s="27">
        <f>+J14/$J14*100</f>
        <v>100</v>
      </c>
    </row>
    <row r="26" spans="1:10" x14ac:dyDescent="0.15">
      <c r="A26" s="12" t="s">
        <v>23</v>
      </c>
    </row>
  </sheetData>
  <mergeCells count="3">
    <mergeCell ref="A3:A4"/>
    <mergeCell ref="G3:J3"/>
    <mergeCell ref="B3:E3"/>
  </mergeCells>
  <hyperlinks>
    <hyperlink ref="F3" r:id="rId1" tooltip="Click once to display linked information. Click and hold to select this cell." display="http://censagri-dati1/MetadataWebApplication/ShowMetadata.ashx?Dataset=DICA_SERIESTOR1&amp;Coords=[COLTIV_CONDUZ].[OTHEFMAN]&amp;ShowOnWeb=true&amp;Lang=fr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I26"/>
  <sheetViews>
    <sheetView zoomScaleNormal="100" workbookViewId="0"/>
  </sheetViews>
  <sheetFormatPr defaultRowHeight="9" x14ac:dyDescent="0.15"/>
  <cols>
    <col min="1" max="1" width="15.7109375" style="47" customWidth="1"/>
    <col min="2" max="2" width="14.5703125" style="47" bestFit="1" customWidth="1"/>
    <col min="3" max="9" width="11.28515625" style="47" customWidth="1"/>
    <col min="10" max="16384" width="9.140625" style="47"/>
  </cols>
  <sheetData>
    <row r="1" spans="1:9" ht="12" x14ac:dyDescent="0.2">
      <c r="A1" s="46" t="s">
        <v>288</v>
      </c>
      <c r="B1" s="74"/>
      <c r="C1" s="74"/>
      <c r="D1" s="74"/>
      <c r="E1" s="74"/>
    </row>
    <row r="2" spans="1:9" x14ac:dyDescent="0.15">
      <c r="A2" s="73"/>
      <c r="B2" s="73"/>
      <c r="C2" s="73"/>
      <c r="D2" s="73"/>
      <c r="E2" s="73"/>
    </row>
    <row r="3" spans="1:9" x14ac:dyDescent="0.15">
      <c r="A3" s="98" t="s">
        <v>212</v>
      </c>
      <c r="B3" s="100" t="s">
        <v>39</v>
      </c>
      <c r="C3" s="100"/>
      <c r="D3" s="100"/>
      <c r="E3" s="100"/>
      <c r="F3" s="100"/>
      <c r="G3" s="100"/>
      <c r="H3" s="100"/>
      <c r="I3" s="100"/>
    </row>
    <row r="4" spans="1:9" ht="50.25" customHeight="1" x14ac:dyDescent="0.15">
      <c r="A4" s="99"/>
      <c r="B4" s="48" t="s">
        <v>40</v>
      </c>
      <c r="C4" s="48" t="s">
        <v>41</v>
      </c>
      <c r="D4" s="48" t="s">
        <v>42</v>
      </c>
      <c r="E4" s="48" t="s">
        <v>43</v>
      </c>
      <c r="F4" s="48" t="s">
        <v>44</v>
      </c>
      <c r="G4" s="48" t="s">
        <v>45</v>
      </c>
      <c r="H4" s="48" t="s">
        <v>46</v>
      </c>
      <c r="I4" s="81" t="s">
        <v>13</v>
      </c>
    </row>
    <row r="5" spans="1:9" s="16" customFormat="1" x14ac:dyDescent="0.25">
      <c r="A5" s="3" t="s">
        <v>14</v>
      </c>
      <c r="B5" s="15">
        <v>2</v>
      </c>
      <c r="C5" s="15">
        <v>1</v>
      </c>
      <c r="D5" s="15">
        <v>0</v>
      </c>
      <c r="E5" s="15">
        <v>0</v>
      </c>
      <c r="F5" s="15">
        <v>0</v>
      </c>
      <c r="G5" s="15">
        <v>1</v>
      </c>
      <c r="H5" s="15">
        <v>0</v>
      </c>
      <c r="I5" s="15">
        <v>38</v>
      </c>
    </row>
    <row r="6" spans="1:9" s="16" customFormat="1" x14ac:dyDescent="0.25">
      <c r="A6" s="3" t="s">
        <v>15</v>
      </c>
      <c r="B6" s="15">
        <v>843</v>
      </c>
      <c r="C6" s="15">
        <v>1</v>
      </c>
      <c r="D6" s="15">
        <v>0</v>
      </c>
      <c r="E6" s="15">
        <v>4</v>
      </c>
      <c r="F6" s="15">
        <v>1</v>
      </c>
      <c r="G6" s="15">
        <v>839</v>
      </c>
      <c r="H6" s="15">
        <v>1</v>
      </c>
      <c r="I6" s="15">
        <v>900</v>
      </c>
    </row>
    <row r="7" spans="1:9" s="16" customFormat="1" x14ac:dyDescent="0.25">
      <c r="A7" s="3" t="s">
        <v>16</v>
      </c>
      <c r="B7" s="15">
        <v>23</v>
      </c>
      <c r="C7" s="15">
        <v>1</v>
      </c>
      <c r="D7" s="15">
        <v>1</v>
      </c>
      <c r="E7" s="15">
        <v>0</v>
      </c>
      <c r="F7" s="15">
        <v>0</v>
      </c>
      <c r="G7" s="15">
        <v>23</v>
      </c>
      <c r="H7" s="15">
        <v>1</v>
      </c>
      <c r="I7" s="15">
        <v>27</v>
      </c>
    </row>
    <row r="8" spans="1:9" s="16" customFormat="1" x14ac:dyDescent="0.25">
      <c r="A8" s="3" t="s">
        <v>17</v>
      </c>
      <c r="B8" s="15">
        <v>9</v>
      </c>
      <c r="C8" s="15">
        <v>3</v>
      </c>
      <c r="D8" s="15">
        <v>0</v>
      </c>
      <c r="E8" s="15">
        <v>4</v>
      </c>
      <c r="F8" s="15">
        <v>1</v>
      </c>
      <c r="G8" s="15">
        <v>7</v>
      </c>
      <c r="H8" s="15">
        <v>0</v>
      </c>
      <c r="I8" s="15">
        <v>54</v>
      </c>
    </row>
    <row r="9" spans="1:9" s="16" customFormat="1" x14ac:dyDescent="0.25">
      <c r="A9" s="3" t="s">
        <v>18</v>
      </c>
      <c r="B9" s="15">
        <v>4</v>
      </c>
      <c r="C9" s="15">
        <v>2</v>
      </c>
      <c r="D9" s="15">
        <v>1</v>
      </c>
      <c r="E9" s="15">
        <v>1</v>
      </c>
      <c r="F9" s="15">
        <v>1</v>
      </c>
      <c r="G9" s="15">
        <v>4</v>
      </c>
      <c r="H9" s="15">
        <v>0</v>
      </c>
      <c r="I9" s="15">
        <v>93</v>
      </c>
    </row>
    <row r="10" spans="1:9" s="16" customFormat="1" x14ac:dyDescent="0.25">
      <c r="A10" s="3" t="s">
        <v>19</v>
      </c>
      <c r="B10" s="15">
        <v>6</v>
      </c>
      <c r="C10" s="15">
        <v>0</v>
      </c>
      <c r="D10" s="15">
        <v>0</v>
      </c>
      <c r="E10" s="15">
        <v>2</v>
      </c>
      <c r="F10" s="15">
        <v>0</v>
      </c>
      <c r="G10" s="15">
        <v>6</v>
      </c>
      <c r="H10" s="15">
        <v>1</v>
      </c>
      <c r="I10" s="15">
        <v>37</v>
      </c>
    </row>
    <row r="11" spans="1:9" s="16" customFormat="1" x14ac:dyDescent="0.25">
      <c r="A11" s="3" t="s">
        <v>20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17</v>
      </c>
    </row>
    <row r="12" spans="1:9" s="16" customFormat="1" x14ac:dyDescent="0.25">
      <c r="A12" s="3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5</v>
      </c>
    </row>
    <row r="13" spans="1:9" x14ac:dyDescent="0.15">
      <c r="A13" s="6" t="s">
        <v>209</v>
      </c>
      <c r="B13" s="7">
        <f>SUM(B5:B12)</f>
        <v>887</v>
      </c>
      <c r="C13" s="7">
        <f t="shared" ref="C13:I13" si="0">SUM(C5:C12)</f>
        <v>8</v>
      </c>
      <c r="D13" s="7">
        <f t="shared" si="0"/>
        <v>2</v>
      </c>
      <c r="E13" s="7">
        <f t="shared" si="0"/>
        <v>11</v>
      </c>
      <c r="F13" s="7">
        <f t="shared" si="0"/>
        <v>3</v>
      </c>
      <c r="G13" s="7">
        <f t="shared" si="0"/>
        <v>880</v>
      </c>
      <c r="H13" s="7">
        <f t="shared" si="0"/>
        <v>3</v>
      </c>
      <c r="I13" s="7">
        <f t="shared" si="0"/>
        <v>1171</v>
      </c>
    </row>
    <row r="14" spans="1:9" s="16" customFormat="1" x14ac:dyDescent="0.25">
      <c r="A14" s="36" t="s">
        <v>22</v>
      </c>
      <c r="B14" s="7">
        <v>27246</v>
      </c>
      <c r="C14" s="7">
        <v>4405</v>
      </c>
      <c r="D14" s="7">
        <v>293</v>
      </c>
      <c r="E14" s="7">
        <v>10875</v>
      </c>
      <c r="F14" s="7">
        <v>634</v>
      </c>
      <c r="G14" s="7">
        <v>17817</v>
      </c>
      <c r="H14" s="7">
        <v>942</v>
      </c>
      <c r="I14" s="7">
        <v>219677</v>
      </c>
    </row>
    <row r="16" spans="1:9" s="16" customFormat="1" x14ac:dyDescent="0.25">
      <c r="A16" s="3" t="s">
        <v>14</v>
      </c>
      <c r="B16" s="37">
        <f>+B5/$I5*100</f>
        <v>5.2631578947368416</v>
      </c>
      <c r="C16" s="37">
        <f t="shared" ref="C16:G16" si="1">+C5/$I5*100</f>
        <v>2.6315789473684208</v>
      </c>
      <c r="D16" s="37">
        <f t="shared" si="1"/>
        <v>0</v>
      </c>
      <c r="E16" s="37">
        <f t="shared" si="1"/>
        <v>0</v>
      </c>
      <c r="F16" s="37">
        <f t="shared" si="1"/>
        <v>0</v>
      </c>
      <c r="G16" s="37">
        <f t="shared" si="1"/>
        <v>2.6315789473684208</v>
      </c>
      <c r="H16" s="37">
        <f>+H5/$I5*100</f>
        <v>0</v>
      </c>
      <c r="I16" s="37">
        <f>+I5/$I5*100</f>
        <v>100</v>
      </c>
    </row>
    <row r="17" spans="1:9" s="16" customFormat="1" x14ac:dyDescent="0.25">
      <c r="A17" s="3" t="s">
        <v>15</v>
      </c>
      <c r="B17" s="37">
        <f>+B6/$I6*100</f>
        <v>93.666666666666671</v>
      </c>
      <c r="C17" s="37">
        <f t="shared" ref="C17:H17" si="2">+C6/$I6*100</f>
        <v>0.1111111111111111</v>
      </c>
      <c r="D17" s="37">
        <f t="shared" si="2"/>
        <v>0</v>
      </c>
      <c r="E17" s="37">
        <f t="shared" si="2"/>
        <v>0.44444444444444442</v>
      </c>
      <c r="F17" s="37">
        <f t="shared" si="2"/>
        <v>0.1111111111111111</v>
      </c>
      <c r="G17" s="37">
        <f t="shared" si="2"/>
        <v>93.222222222222214</v>
      </c>
      <c r="H17" s="37">
        <f t="shared" si="2"/>
        <v>0.1111111111111111</v>
      </c>
      <c r="I17" s="37">
        <f t="shared" ref="I17" si="3">+I6/$I6*100</f>
        <v>100</v>
      </c>
    </row>
    <row r="18" spans="1:9" s="16" customFormat="1" x14ac:dyDescent="0.25">
      <c r="A18" s="3" t="s">
        <v>16</v>
      </c>
      <c r="B18" s="37">
        <f t="shared" ref="B18:H18" si="4">+B7/$I7*100</f>
        <v>85.18518518518519</v>
      </c>
      <c r="C18" s="37">
        <f t="shared" si="4"/>
        <v>3.7037037037037033</v>
      </c>
      <c r="D18" s="37">
        <f t="shared" si="4"/>
        <v>3.7037037037037033</v>
      </c>
      <c r="E18" s="37">
        <f t="shared" si="4"/>
        <v>0</v>
      </c>
      <c r="F18" s="37">
        <f t="shared" si="4"/>
        <v>0</v>
      </c>
      <c r="G18" s="37">
        <f t="shared" si="4"/>
        <v>85.18518518518519</v>
      </c>
      <c r="H18" s="37">
        <f t="shared" si="4"/>
        <v>3.7037037037037033</v>
      </c>
      <c r="I18" s="37">
        <f t="shared" ref="I18" si="5">+I7/$I7*100</f>
        <v>100</v>
      </c>
    </row>
    <row r="19" spans="1:9" s="16" customFormat="1" x14ac:dyDescent="0.25">
      <c r="A19" s="3" t="s">
        <v>17</v>
      </c>
      <c r="B19" s="37">
        <f t="shared" ref="B19:H19" si="6">+B8/$I8*100</f>
        <v>16.666666666666664</v>
      </c>
      <c r="C19" s="37">
        <f t="shared" si="6"/>
        <v>5.5555555555555554</v>
      </c>
      <c r="D19" s="37">
        <f t="shared" si="6"/>
        <v>0</v>
      </c>
      <c r="E19" s="37">
        <f t="shared" si="6"/>
        <v>7.4074074074074066</v>
      </c>
      <c r="F19" s="37">
        <f t="shared" si="6"/>
        <v>1.8518518518518516</v>
      </c>
      <c r="G19" s="37">
        <f t="shared" si="6"/>
        <v>12.962962962962962</v>
      </c>
      <c r="H19" s="37">
        <f t="shared" si="6"/>
        <v>0</v>
      </c>
      <c r="I19" s="37">
        <f t="shared" ref="I19" si="7">+I8/$I8*100</f>
        <v>100</v>
      </c>
    </row>
    <row r="20" spans="1:9" s="16" customFormat="1" x14ac:dyDescent="0.25">
      <c r="A20" s="3" t="s">
        <v>18</v>
      </c>
      <c r="B20" s="37">
        <f t="shared" ref="B20:H20" si="8">+B9/$I9*100</f>
        <v>4.3010752688172049</v>
      </c>
      <c r="C20" s="37">
        <f t="shared" si="8"/>
        <v>2.1505376344086025</v>
      </c>
      <c r="D20" s="37">
        <f t="shared" si="8"/>
        <v>1.0752688172043012</v>
      </c>
      <c r="E20" s="37">
        <f t="shared" si="8"/>
        <v>1.0752688172043012</v>
      </c>
      <c r="F20" s="37">
        <f t="shared" si="8"/>
        <v>1.0752688172043012</v>
      </c>
      <c r="G20" s="37">
        <f t="shared" si="8"/>
        <v>4.3010752688172049</v>
      </c>
      <c r="H20" s="37">
        <f t="shared" si="8"/>
        <v>0</v>
      </c>
      <c r="I20" s="37">
        <f t="shared" ref="I20" si="9">+I9/$I9*100</f>
        <v>100</v>
      </c>
    </row>
    <row r="21" spans="1:9" s="16" customFormat="1" x14ac:dyDescent="0.25">
      <c r="A21" s="3" t="s">
        <v>19</v>
      </c>
      <c r="B21" s="37">
        <f t="shared" ref="B21:H21" si="10">+B10/$I10*100</f>
        <v>16.216216216216218</v>
      </c>
      <c r="C21" s="37">
        <f t="shared" si="10"/>
        <v>0</v>
      </c>
      <c r="D21" s="37">
        <f t="shared" si="10"/>
        <v>0</v>
      </c>
      <c r="E21" s="37">
        <f t="shared" si="10"/>
        <v>5.4054054054054053</v>
      </c>
      <c r="F21" s="37">
        <f t="shared" si="10"/>
        <v>0</v>
      </c>
      <c r="G21" s="37">
        <f t="shared" si="10"/>
        <v>16.216216216216218</v>
      </c>
      <c r="H21" s="37">
        <f t="shared" si="10"/>
        <v>2.7027027027027026</v>
      </c>
      <c r="I21" s="37">
        <f t="shared" ref="I21" si="11">+I10/$I10*100</f>
        <v>100</v>
      </c>
    </row>
    <row r="22" spans="1:9" s="16" customFormat="1" x14ac:dyDescent="0.25">
      <c r="A22" s="3" t="s">
        <v>20</v>
      </c>
      <c r="B22" s="37">
        <f t="shared" ref="B22:H22" si="12">+B11/$I11*100</f>
        <v>0</v>
      </c>
      <c r="C22" s="37">
        <f t="shared" si="12"/>
        <v>0</v>
      </c>
      <c r="D22" s="37">
        <f t="shared" si="12"/>
        <v>0</v>
      </c>
      <c r="E22" s="37">
        <f t="shared" si="12"/>
        <v>0</v>
      </c>
      <c r="F22" s="37">
        <f t="shared" si="12"/>
        <v>0</v>
      </c>
      <c r="G22" s="37">
        <f t="shared" si="12"/>
        <v>0</v>
      </c>
      <c r="H22" s="37">
        <f t="shared" si="12"/>
        <v>0</v>
      </c>
      <c r="I22" s="37">
        <f t="shared" ref="I22" si="13">+I11/$I11*100</f>
        <v>100</v>
      </c>
    </row>
    <row r="23" spans="1:9" s="16" customFormat="1" x14ac:dyDescent="0.25">
      <c r="A23" s="3" t="s">
        <v>21</v>
      </c>
      <c r="B23" s="37">
        <f t="shared" ref="B23:H23" si="14">+B12/$I12*100</f>
        <v>0</v>
      </c>
      <c r="C23" s="37">
        <f t="shared" si="14"/>
        <v>0</v>
      </c>
      <c r="D23" s="37">
        <f t="shared" si="14"/>
        <v>0</v>
      </c>
      <c r="E23" s="37">
        <f t="shared" si="14"/>
        <v>0</v>
      </c>
      <c r="F23" s="37">
        <f t="shared" si="14"/>
        <v>0</v>
      </c>
      <c r="G23" s="37">
        <f t="shared" si="14"/>
        <v>0</v>
      </c>
      <c r="H23" s="37">
        <f t="shared" si="14"/>
        <v>0</v>
      </c>
      <c r="I23" s="37">
        <f t="shared" ref="I23" si="15">+I12/$I12*100</f>
        <v>100</v>
      </c>
    </row>
    <row r="24" spans="1:9" x14ac:dyDescent="0.15">
      <c r="A24" s="6" t="s">
        <v>209</v>
      </c>
      <c r="B24" s="8">
        <f>+B13/$I13*100</f>
        <v>75.7472245943638</v>
      </c>
      <c r="C24" s="8">
        <f t="shared" ref="C24:H24" si="16">+C13/$I13*100</f>
        <v>0.68317677198975235</v>
      </c>
      <c r="D24" s="8">
        <f t="shared" si="16"/>
        <v>0.17079419299743809</v>
      </c>
      <c r="E24" s="8">
        <f>+E13/$I13*100</f>
        <v>0.93936806148590934</v>
      </c>
      <c r="F24" s="8">
        <f t="shared" si="16"/>
        <v>0.25619128949615716</v>
      </c>
      <c r="G24" s="8">
        <f t="shared" si="16"/>
        <v>75.14944491887276</v>
      </c>
      <c r="H24" s="8">
        <f t="shared" si="16"/>
        <v>0.25619128949615716</v>
      </c>
      <c r="I24" s="8">
        <f t="shared" ref="I24" si="17">+I13/$I13*100</f>
        <v>100</v>
      </c>
    </row>
    <row r="25" spans="1:9" s="16" customFormat="1" x14ac:dyDescent="0.25">
      <c r="A25" s="9" t="s">
        <v>22</v>
      </c>
      <c r="B25" s="38">
        <f>+B14/$I14*100</f>
        <v>12.402754953864083</v>
      </c>
      <c r="C25" s="38">
        <f>+C14/$I14*100</f>
        <v>2.0052167500466593</v>
      </c>
      <c r="D25" s="38">
        <f>+D14/$I14*100</f>
        <v>0.13337764080900594</v>
      </c>
      <c r="E25" s="38">
        <f>+E14/$I14*100</f>
        <v>4.9504499788325589</v>
      </c>
      <c r="F25" s="38">
        <f>+F14/$I14*100</f>
        <v>0.28860554359354873</v>
      </c>
      <c r="G25" s="38">
        <f>+G14/$I14*100</f>
        <v>8.1105441170445705</v>
      </c>
      <c r="H25" s="38">
        <f>+H14/$I14*100</f>
        <v>0.42881139126990991</v>
      </c>
      <c r="I25" s="38">
        <f>+I14/$I14*100</f>
        <v>100</v>
      </c>
    </row>
    <row r="26" spans="1:9" x14ac:dyDescent="0.15">
      <c r="A26" s="50" t="s">
        <v>23</v>
      </c>
    </row>
  </sheetData>
  <mergeCells count="2">
    <mergeCell ref="A3:A4"/>
    <mergeCell ref="B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H26"/>
  <sheetViews>
    <sheetView zoomScaleNormal="100" workbookViewId="0"/>
  </sheetViews>
  <sheetFormatPr defaultRowHeight="9" x14ac:dyDescent="0.15"/>
  <cols>
    <col min="1" max="1" width="15.7109375" style="47" customWidth="1"/>
    <col min="2" max="16384" width="9.140625" style="47"/>
  </cols>
  <sheetData>
    <row r="1" spans="1:8" ht="12" x14ac:dyDescent="0.2">
      <c r="A1" s="46" t="s">
        <v>289</v>
      </c>
    </row>
    <row r="2" spans="1:8" x14ac:dyDescent="0.15">
      <c r="A2" s="73"/>
    </row>
    <row r="3" spans="1:8" x14ac:dyDescent="0.15">
      <c r="A3" s="98" t="s">
        <v>212</v>
      </c>
      <c r="B3" s="100" t="s">
        <v>39</v>
      </c>
      <c r="C3" s="100"/>
      <c r="D3" s="100"/>
      <c r="E3" s="100"/>
      <c r="F3" s="100"/>
      <c r="G3" s="100"/>
      <c r="H3" s="100"/>
    </row>
    <row r="4" spans="1:8" ht="13.5" customHeight="1" x14ac:dyDescent="0.15">
      <c r="A4" s="99"/>
      <c r="B4" s="48" t="s">
        <v>47</v>
      </c>
      <c r="C4" s="48" t="s">
        <v>48</v>
      </c>
      <c r="D4" s="49" t="s">
        <v>49</v>
      </c>
      <c r="E4" s="48" t="s">
        <v>50</v>
      </c>
      <c r="F4" s="48" t="s">
        <v>51</v>
      </c>
      <c r="G4" s="48" t="s">
        <v>52</v>
      </c>
      <c r="H4" s="48" t="s">
        <v>13</v>
      </c>
    </row>
    <row r="5" spans="1:8" s="16" customFormat="1" x14ac:dyDescent="0.25">
      <c r="A5" s="3" t="s">
        <v>14</v>
      </c>
      <c r="B5" s="15">
        <v>3</v>
      </c>
      <c r="C5" s="15">
        <v>13</v>
      </c>
      <c r="D5" s="15">
        <v>9</v>
      </c>
      <c r="E5" s="15">
        <v>2</v>
      </c>
      <c r="F5" s="15">
        <v>1</v>
      </c>
      <c r="G5" s="15">
        <v>10</v>
      </c>
      <c r="H5" s="15">
        <v>38</v>
      </c>
    </row>
    <row r="6" spans="1:8" s="16" customFormat="1" x14ac:dyDescent="0.25">
      <c r="A6" s="3" t="s">
        <v>15</v>
      </c>
      <c r="B6" s="15">
        <v>0</v>
      </c>
      <c r="C6" s="15">
        <v>184</v>
      </c>
      <c r="D6" s="15">
        <v>172</v>
      </c>
      <c r="E6" s="15">
        <v>166</v>
      </c>
      <c r="F6" s="15">
        <v>107</v>
      </c>
      <c r="G6" s="15">
        <v>271</v>
      </c>
      <c r="H6" s="15">
        <v>900</v>
      </c>
    </row>
    <row r="7" spans="1:8" s="16" customFormat="1" x14ac:dyDescent="0.25">
      <c r="A7" s="3" t="s">
        <v>16</v>
      </c>
      <c r="B7" s="15">
        <v>0</v>
      </c>
      <c r="C7" s="15">
        <v>16</v>
      </c>
      <c r="D7" s="15">
        <v>2</v>
      </c>
      <c r="E7" s="15">
        <v>2</v>
      </c>
      <c r="F7" s="15">
        <v>2</v>
      </c>
      <c r="G7" s="15">
        <v>5</v>
      </c>
      <c r="H7" s="15">
        <v>27</v>
      </c>
    </row>
    <row r="8" spans="1:8" s="16" customFormat="1" x14ac:dyDescent="0.25">
      <c r="A8" s="3" t="s">
        <v>17</v>
      </c>
      <c r="B8" s="15">
        <v>0</v>
      </c>
      <c r="C8" s="15">
        <v>8</v>
      </c>
      <c r="D8" s="15">
        <v>3</v>
      </c>
      <c r="E8" s="15">
        <v>4</v>
      </c>
      <c r="F8" s="15">
        <v>0</v>
      </c>
      <c r="G8" s="15">
        <v>39</v>
      </c>
      <c r="H8" s="15">
        <v>54</v>
      </c>
    </row>
    <row r="9" spans="1:8" s="16" customFormat="1" x14ac:dyDescent="0.25">
      <c r="A9" s="3" t="s">
        <v>18</v>
      </c>
      <c r="B9" s="15">
        <v>0</v>
      </c>
      <c r="C9" s="15">
        <v>21</v>
      </c>
      <c r="D9" s="15">
        <v>13</v>
      </c>
      <c r="E9" s="15">
        <v>9</v>
      </c>
      <c r="F9" s="15">
        <v>14</v>
      </c>
      <c r="G9" s="15">
        <v>36</v>
      </c>
      <c r="H9" s="15">
        <v>93</v>
      </c>
    </row>
    <row r="10" spans="1:8" s="16" customFormat="1" x14ac:dyDescent="0.25">
      <c r="A10" s="3" t="s">
        <v>19</v>
      </c>
      <c r="B10" s="15">
        <v>0</v>
      </c>
      <c r="C10" s="15">
        <v>3</v>
      </c>
      <c r="D10" s="15">
        <v>9</v>
      </c>
      <c r="E10" s="15">
        <v>1</v>
      </c>
      <c r="F10" s="15">
        <v>3</v>
      </c>
      <c r="G10" s="15">
        <v>21</v>
      </c>
      <c r="H10" s="15">
        <v>37</v>
      </c>
    </row>
    <row r="11" spans="1:8" s="16" customFormat="1" x14ac:dyDescent="0.25">
      <c r="A11" s="3" t="s">
        <v>20</v>
      </c>
      <c r="B11" s="15">
        <v>0</v>
      </c>
      <c r="C11" s="15">
        <v>2</v>
      </c>
      <c r="D11" s="15">
        <v>2</v>
      </c>
      <c r="E11" s="15">
        <v>0</v>
      </c>
      <c r="F11" s="15">
        <v>3</v>
      </c>
      <c r="G11" s="15">
        <v>10</v>
      </c>
      <c r="H11" s="15">
        <v>17</v>
      </c>
    </row>
    <row r="12" spans="1:8" s="16" customFormat="1" x14ac:dyDescent="0.25">
      <c r="A12" s="3" t="s">
        <v>21</v>
      </c>
      <c r="B12" s="15">
        <v>1</v>
      </c>
      <c r="C12" s="15">
        <v>3</v>
      </c>
      <c r="D12" s="15">
        <v>1</v>
      </c>
      <c r="E12" s="15">
        <v>0</v>
      </c>
      <c r="F12" s="15">
        <v>0</v>
      </c>
      <c r="G12" s="15">
        <v>0</v>
      </c>
      <c r="H12" s="15">
        <v>5</v>
      </c>
    </row>
    <row r="13" spans="1:8" x14ac:dyDescent="0.15">
      <c r="A13" s="6" t="s">
        <v>209</v>
      </c>
      <c r="B13" s="7">
        <f>SUM(B5:B12)</f>
        <v>4</v>
      </c>
      <c r="C13" s="7">
        <f t="shared" ref="C13:E13" si="0">SUM(C5:C12)</f>
        <v>250</v>
      </c>
      <c r="D13" s="7">
        <f t="shared" si="0"/>
        <v>211</v>
      </c>
      <c r="E13" s="7">
        <f t="shared" si="0"/>
        <v>184</v>
      </c>
      <c r="F13" s="7">
        <f>SUM(F5:F12)</f>
        <v>130</v>
      </c>
      <c r="G13" s="7">
        <f t="shared" ref="G13" si="1">SUM(G5:G12)</f>
        <v>392</v>
      </c>
      <c r="H13" s="7">
        <f t="shared" ref="H13" si="2">SUM(H5:H12)</f>
        <v>1171</v>
      </c>
    </row>
    <row r="14" spans="1:8" s="16" customFormat="1" x14ac:dyDescent="0.25">
      <c r="A14" s="36" t="s">
        <v>22</v>
      </c>
      <c r="B14" s="7">
        <v>347</v>
      </c>
      <c r="C14" s="7">
        <v>101994</v>
      </c>
      <c r="D14" s="7">
        <v>54481</v>
      </c>
      <c r="E14" s="7">
        <v>27847</v>
      </c>
      <c r="F14" s="7">
        <v>13956</v>
      </c>
      <c r="G14" s="7">
        <v>21052</v>
      </c>
      <c r="H14" s="7">
        <v>219677</v>
      </c>
    </row>
    <row r="16" spans="1:8" s="16" customFormat="1" x14ac:dyDescent="0.25">
      <c r="A16" s="3" t="s">
        <v>14</v>
      </c>
      <c r="B16" s="37">
        <f>+B5/$H5*100</f>
        <v>7.8947368421052628</v>
      </c>
      <c r="C16" s="37">
        <f t="shared" ref="C16:H16" si="3">+C5/$H5*100</f>
        <v>34.210526315789473</v>
      </c>
      <c r="D16" s="37">
        <f t="shared" si="3"/>
        <v>23.684210526315788</v>
      </c>
      <c r="E16" s="37">
        <f t="shared" si="3"/>
        <v>5.2631578947368416</v>
      </c>
      <c r="F16" s="37">
        <f t="shared" si="3"/>
        <v>2.6315789473684208</v>
      </c>
      <c r="G16" s="37">
        <f t="shared" si="3"/>
        <v>26.315789473684209</v>
      </c>
      <c r="H16" s="37">
        <f t="shared" si="3"/>
        <v>100</v>
      </c>
    </row>
    <row r="17" spans="1:8" s="16" customFormat="1" x14ac:dyDescent="0.25">
      <c r="A17" s="3" t="s">
        <v>15</v>
      </c>
      <c r="B17" s="37">
        <f t="shared" ref="B17:H17" si="4">+B6/$H6*100</f>
        <v>0</v>
      </c>
      <c r="C17" s="37">
        <f t="shared" si="4"/>
        <v>20.444444444444446</v>
      </c>
      <c r="D17" s="37">
        <f t="shared" si="4"/>
        <v>19.111111111111111</v>
      </c>
      <c r="E17" s="37">
        <f t="shared" si="4"/>
        <v>18.444444444444443</v>
      </c>
      <c r="F17" s="37">
        <f t="shared" si="4"/>
        <v>11.888888888888889</v>
      </c>
      <c r="G17" s="37">
        <f t="shared" si="4"/>
        <v>30.111111111111111</v>
      </c>
      <c r="H17" s="37">
        <f t="shared" si="4"/>
        <v>100</v>
      </c>
    </row>
    <row r="18" spans="1:8" s="16" customFormat="1" x14ac:dyDescent="0.25">
      <c r="A18" s="3" t="s">
        <v>16</v>
      </c>
      <c r="B18" s="37">
        <f t="shared" ref="B18:H18" si="5">+B7/$H7*100</f>
        <v>0</v>
      </c>
      <c r="C18" s="37">
        <f t="shared" si="5"/>
        <v>59.259259259259252</v>
      </c>
      <c r="D18" s="37">
        <f t="shared" si="5"/>
        <v>7.4074074074074066</v>
      </c>
      <c r="E18" s="37">
        <f t="shared" si="5"/>
        <v>7.4074074074074066</v>
      </c>
      <c r="F18" s="37">
        <f t="shared" si="5"/>
        <v>7.4074074074074066</v>
      </c>
      <c r="G18" s="37">
        <f t="shared" si="5"/>
        <v>18.518518518518519</v>
      </c>
      <c r="H18" s="37">
        <f t="shared" si="5"/>
        <v>100</v>
      </c>
    </row>
    <row r="19" spans="1:8" s="16" customFormat="1" x14ac:dyDescent="0.25">
      <c r="A19" s="3" t="s">
        <v>17</v>
      </c>
      <c r="B19" s="37">
        <f t="shared" ref="B19:H19" si="6">+B8/$H8*100</f>
        <v>0</v>
      </c>
      <c r="C19" s="37">
        <f t="shared" si="6"/>
        <v>14.814814814814813</v>
      </c>
      <c r="D19" s="37">
        <f t="shared" si="6"/>
        <v>5.5555555555555554</v>
      </c>
      <c r="E19" s="37">
        <f t="shared" si="6"/>
        <v>7.4074074074074066</v>
      </c>
      <c r="F19" s="37">
        <f t="shared" si="6"/>
        <v>0</v>
      </c>
      <c r="G19" s="37">
        <f t="shared" si="6"/>
        <v>72.222222222222214</v>
      </c>
      <c r="H19" s="37">
        <f t="shared" si="6"/>
        <v>100</v>
      </c>
    </row>
    <row r="20" spans="1:8" s="16" customFormat="1" x14ac:dyDescent="0.25">
      <c r="A20" s="3" t="s">
        <v>18</v>
      </c>
      <c r="B20" s="37">
        <f t="shared" ref="B20:H20" si="7">+B9/$H9*100</f>
        <v>0</v>
      </c>
      <c r="C20" s="37">
        <f t="shared" si="7"/>
        <v>22.58064516129032</v>
      </c>
      <c r="D20" s="37">
        <f t="shared" si="7"/>
        <v>13.978494623655912</v>
      </c>
      <c r="E20" s="37">
        <f t="shared" si="7"/>
        <v>9.67741935483871</v>
      </c>
      <c r="F20" s="37">
        <f t="shared" si="7"/>
        <v>15.053763440860216</v>
      </c>
      <c r="G20" s="37">
        <f t="shared" si="7"/>
        <v>38.70967741935484</v>
      </c>
      <c r="H20" s="37">
        <f t="shared" si="7"/>
        <v>100</v>
      </c>
    </row>
    <row r="21" spans="1:8" s="16" customFormat="1" x14ac:dyDescent="0.25">
      <c r="A21" s="3" t="s">
        <v>19</v>
      </c>
      <c r="B21" s="37">
        <f t="shared" ref="B21:H21" si="8">+B10/$H10*100</f>
        <v>0</v>
      </c>
      <c r="C21" s="37">
        <f t="shared" si="8"/>
        <v>8.1081081081081088</v>
      </c>
      <c r="D21" s="37">
        <f t="shared" si="8"/>
        <v>24.324324324324326</v>
      </c>
      <c r="E21" s="37">
        <f t="shared" si="8"/>
        <v>2.7027027027027026</v>
      </c>
      <c r="F21" s="37">
        <f t="shared" si="8"/>
        <v>8.1081081081081088</v>
      </c>
      <c r="G21" s="37">
        <f t="shared" si="8"/>
        <v>56.756756756756758</v>
      </c>
      <c r="H21" s="37">
        <f t="shared" si="8"/>
        <v>100</v>
      </c>
    </row>
    <row r="22" spans="1:8" s="16" customFormat="1" x14ac:dyDescent="0.25">
      <c r="A22" s="3" t="s">
        <v>20</v>
      </c>
      <c r="B22" s="37">
        <f t="shared" ref="B22:H22" si="9">+B11/$H11*100</f>
        <v>0</v>
      </c>
      <c r="C22" s="37">
        <f t="shared" si="9"/>
        <v>11.76470588235294</v>
      </c>
      <c r="D22" s="37">
        <f t="shared" si="9"/>
        <v>11.76470588235294</v>
      </c>
      <c r="E22" s="37">
        <f t="shared" si="9"/>
        <v>0</v>
      </c>
      <c r="F22" s="37">
        <f t="shared" si="9"/>
        <v>17.647058823529413</v>
      </c>
      <c r="G22" s="37">
        <f t="shared" si="9"/>
        <v>58.82352941176471</v>
      </c>
      <c r="H22" s="37">
        <f t="shared" si="9"/>
        <v>100</v>
      </c>
    </row>
    <row r="23" spans="1:8" s="16" customFormat="1" x14ac:dyDescent="0.25">
      <c r="A23" s="3" t="s">
        <v>21</v>
      </c>
      <c r="B23" s="37">
        <f t="shared" ref="B23:H23" si="10">+B12/$H12*100</f>
        <v>20</v>
      </c>
      <c r="C23" s="37">
        <f t="shared" si="10"/>
        <v>60</v>
      </c>
      <c r="D23" s="37">
        <f t="shared" si="10"/>
        <v>20</v>
      </c>
      <c r="E23" s="37">
        <f t="shared" si="10"/>
        <v>0</v>
      </c>
      <c r="F23" s="37">
        <f t="shared" si="10"/>
        <v>0</v>
      </c>
      <c r="G23" s="37">
        <f t="shared" si="10"/>
        <v>0</v>
      </c>
      <c r="H23" s="37">
        <f t="shared" si="10"/>
        <v>100</v>
      </c>
    </row>
    <row r="24" spans="1:8" x14ac:dyDescent="0.15">
      <c r="A24" s="6" t="s">
        <v>209</v>
      </c>
      <c r="B24" s="8">
        <f t="shared" ref="B24:H24" si="11">+B13/$H13*100</f>
        <v>0.34158838599487618</v>
      </c>
      <c r="C24" s="8">
        <f t="shared" si="11"/>
        <v>21.349274124679759</v>
      </c>
      <c r="D24" s="8">
        <f t="shared" si="11"/>
        <v>18.01878736122972</v>
      </c>
      <c r="E24" s="8">
        <f t="shared" si="11"/>
        <v>15.713065755764305</v>
      </c>
      <c r="F24" s="8">
        <f t="shared" si="11"/>
        <v>11.101622544833475</v>
      </c>
      <c r="G24" s="8">
        <f t="shared" si="11"/>
        <v>33.475661827497866</v>
      </c>
      <c r="H24" s="8">
        <f t="shared" si="11"/>
        <v>100</v>
      </c>
    </row>
    <row r="25" spans="1:8" s="16" customFormat="1" x14ac:dyDescent="0.25">
      <c r="A25" s="9" t="s">
        <v>22</v>
      </c>
      <c r="B25" s="38">
        <f t="shared" ref="B25:H25" si="12">+B14/$H14*100</f>
        <v>0.15795918553148486</v>
      </c>
      <c r="C25" s="38">
        <f t="shared" si="12"/>
        <v>46.429075415268784</v>
      </c>
      <c r="D25" s="38">
        <f t="shared" si="12"/>
        <v>24.800502556025435</v>
      </c>
      <c r="E25" s="38">
        <f t="shared" si="12"/>
        <v>12.676338442349449</v>
      </c>
      <c r="F25" s="38">
        <f t="shared" si="12"/>
        <v>6.3529636693873277</v>
      </c>
      <c r="G25" s="38">
        <f t="shared" si="12"/>
        <v>9.5831607314375198</v>
      </c>
      <c r="H25" s="38">
        <f t="shared" si="12"/>
        <v>100</v>
      </c>
    </row>
    <row r="26" spans="1:8" x14ac:dyDescent="0.15">
      <c r="A26" s="50" t="s">
        <v>23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F26"/>
  <sheetViews>
    <sheetView zoomScaleNormal="100" workbookViewId="0">
      <selection activeCell="D41" sqref="D41"/>
    </sheetView>
  </sheetViews>
  <sheetFormatPr defaultRowHeight="9" x14ac:dyDescent="0.15"/>
  <cols>
    <col min="1" max="1" width="15.7109375" style="14" customWidth="1"/>
    <col min="2" max="2" width="9.140625" style="14"/>
    <col min="3" max="3" width="9.140625" style="14" customWidth="1"/>
    <col min="4" max="16384" width="9.140625" style="14"/>
  </cols>
  <sheetData>
    <row r="1" spans="1:6" ht="12" x14ac:dyDescent="0.2">
      <c r="A1" s="2" t="s">
        <v>290</v>
      </c>
    </row>
    <row r="2" spans="1:6" x14ac:dyDescent="0.15">
      <c r="A2" s="59"/>
    </row>
    <row r="3" spans="1:6" x14ac:dyDescent="0.15">
      <c r="A3" s="96" t="s">
        <v>212</v>
      </c>
      <c r="B3" s="95" t="s">
        <v>39</v>
      </c>
      <c r="C3" s="95"/>
      <c r="D3" s="95"/>
      <c r="E3" s="95"/>
      <c r="F3" s="95"/>
    </row>
    <row r="4" spans="1:6" ht="54" x14ac:dyDescent="0.15">
      <c r="A4" s="97"/>
      <c r="B4" s="44" t="s">
        <v>53</v>
      </c>
      <c r="C4" s="44" t="s">
        <v>54</v>
      </c>
      <c r="D4" s="44" t="s">
        <v>55</v>
      </c>
      <c r="E4" s="44" t="s">
        <v>56</v>
      </c>
      <c r="F4" s="44" t="s">
        <v>13</v>
      </c>
    </row>
    <row r="5" spans="1:6" s="16" customFormat="1" x14ac:dyDescent="0.25">
      <c r="A5" s="3" t="s">
        <v>14</v>
      </c>
      <c r="B5" s="15">
        <v>2</v>
      </c>
      <c r="C5" s="15">
        <v>2</v>
      </c>
      <c r="D5" s="15">
        <v>0</v>
      </c>
      <c r="E5" s="15">
        <v>1</v>
      </c>
      <c r="F5" s="15">
        <v>38</v>
      </c>
    </row>
    <row r="6" spans="1:6" s="60" customFormat="1" x14ac:dyDescent="0.25">
      <c r="A6" s="3" t="s">
        <v>15</v>
      </c>
      <c r="B6" s="15">
        <v>12</v>
      </c>
      <c r="C6" s="15">
        <v>12</v>
      </c>
      <c r="D6" s="15">
        <v>3</v>
      </c>
      <c r="E6" s="15">
        <v>2</v>
      </c>
      <c r="F6" s="15">
        <v>900</v>
      </c>
    </row>
    <row r="7" spans="1:6" s="60" customFormat="1" x14ac:dyDescent="0.25">
      <c r="A7" s="3" t="s">
        <v>16</v>
      </c>
      <c r="B7" s="15">
        <v>4</v>
      </c>
      <c r="C7" s="15">
        <v>4</v>
      </c>
      <c r="D7" s="15">
        <v>1</v>
      </c>
      <c r="E7" s="15">
        <v>1</v>
      </c>
      <c r="F7" s="15">
        <v>27</v>
      </c>
    </row>
    <row r="8" spans="1:6" s="60" customFormat="1" x14ac:dyDescent="0.25">
      <c r="A8" s="3" t="s">
        <v>17</v>
      </c>
      <c r="B8" s="15">
        <v>2</v>
      </c>
      <c r="C8" s="15">
        <v>2</v>
      </c>
      <c r="D8" s="15">
        <v>0</v>
      </c>
      <c r="E8" s="15">
        <v>0</v>
      </c>
      <c r="F8" s="15">
        <v>54</v>
      </c>
    </row>
    <row r="9" spans="1:6" s="60" customFormat="1" x14ac:dyDescent="0.25">
      <c r="A9" s="3" t="s">
        <v>18</v>
      </c>
      <c r="B9" s="15">
        <v>5</v>
      </c>
      <c r="C9" s="15">
        <v>5</v>
      </c>
      <c r="D9" s="15">
        <v>0</v>
      </c>
      <c r="E9" s="15">
        <v>0</v>
      </c>
      <c r="F9" s="15">
        <v>93</v>
      </c>
    </row>
    <row r="10" spans="1:6" s="60" customFormat="1" x14ac:dyDescent="0.25">
      <c r="A10" s="3" t="s">
        <v>19</v>
      </c>
      <c r="B10" s="15">
        <v>5</v>
      </c>
      <c r="C10" s="15">
        <v>5</v>
      </c>
      <c r="D10" s="15">
        <v>2</v>
      </c>
      <c r="E10" s="15">
        <v>2</v>
      </c>
      <c r="F10" s="15">
        <v>37</v>
      </c>
    </row>
    <row r="11" spans="1:6" s="60" customFormat="1" x14ac:dyDescent="0.25">
      <c r="A11" s="3" t="s">
        <v>20</v>
      </c>
      <c r="B11" s="15">
        <v>1</v>
      </c>
      <c r="C11" s="15">
        <v>1</v>
      </c>
      <c r="D11" s="15">
        <v>1</v>
      </c>
      <c r="E11" s="15">
        <v>0</v>
      </c>
      <c r="F11" s="15">
        <v>17</v>
      </c>
    </row>
    <row r="12" spans="1:6" s="60" customFormat="1" x14ac:dyDescent="0.25">
      <c r="A12" s="3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5</v>
      </c>
    </row>
    <row r="13" spans="1:6" x14ac:dyDescent="0.15">
      <c r="A13" s="6" t="s">
        <v>209</v>
      </c>
      <c r="B13" s="7">
        <f>SUM(B5:B12)</f>
        <v>31</v>
      </c>
      <c r="C13" s="7">
        <f t="shared" ref="C13:F13" si="0">SUM(C5:C12)</f>
        <v>31</v>
      </c>
      <c r="D13" s="7">
        <f t="shared" si="0"/>
        <v>7</v>
      </c>
      <c r="E13" s="7">
        <f t="shared" si="0"/>
        <v>6</v>
      </c>
      <c r="F13" s="7">
        <f t="shared" si="0"/>
        <v>1171</v>
      </c>
    </row>
    <row r="14" spans="1:6" s="60" customFormat="1" x14ac:dyDescent="0.25">
      <c r="A14" s="36" t="s">
        <v>22</v>
      </c>
      <c r="B14" s="7">
        <v>3709</v>
      </c>
      <c r="C14" s="7">
        <v>3132</v>
      </c>
      <c r="D14" s="7">
        <v>1447</v>
      </c>
      <c r="E14" s="7">
        <v>531</v>
      </c>
      <c r="F14" s="7">
        <v>219677</v>
      </c>
    </row>
    <row r="16" spans="1:6" x14ac:dyDescent="0.15">
      <c r="A16" s="3" t="s">
        <v>14</v>
      </c>
      <c r="B16" s="37">
        <f>+B5/$F5*100</f>
        <v>5.2631578947368416</v>
      </c>
      <c r="C16" s="37">
        <f t="shared" ref="C16:E16" si="1">+C5/$F5*100</f>
        <v>5.2631578947368416</v>
      </c>
      <c r="D16" s="37">
        <f t="shared" si="1"/>
        <v>0</v>
      </c>
      <c r="E16" s="37">
        <f t="shared" si="1"/>
        <v>2.6315789473684208</v>
      </c>
      <c r="F16" s="37">
        <f>+F5/$F5*100</f>
        <v>100</v>
      </c>
    </row>
    <row r="17" spans="1:6" x14ac:dyDescent="0.15">
      <c r="A17" s="3" t="s">
        <v>15</v>
      </c>
      <c r="B17" s="37">
        <f t="shared" ref="B17:F17" si="2">+B6/$F6*100</f>
        <v>1.3333333333333335</v>
      </c>
      <c r="C17" s="37">
        <f t="shared" si="2"/>
        <v>1.3333333333333335</v>
      </c>
      <c r="D17" s="37">
        <f t="shared" si="2"/>
        <v>0.33333333333333337</v>
      </c>
      <c r="E17" s="37">
        <f t="shared" si="2"/>
        <v>0.22222222222222221</v>
      </c>
      <c r="F17" s="37">
        <f t="shared" si="2"/>
        <v>100</v>
      </c>
    </row>
    <row r="18" spans="1:6" x14ac:dyDescent="0.15">
      <c r="A18" s="3" t="s">
        <v>16</v>
      </c>
      <c r="B18" s="37">
        <f t="shared" ref="B18:F18" si="3">+B7/$F7*100</f>
        <v>14.814814814814813</v>
      </c>
      <c r="C18" s="37">
        <f t="shared" si="3"/>
        <v>14.814814814814813</v>
      </c>
      <c r="D18" s="37">
        <f t="shared" si="3"/>
        <v>3.7037037037037033</v>
      </c>
      <c r="E18" s="37">
        <f t="shared" si="3"/>
        <v>3.7037037037037033</v>
      </c>
      <c r="F18" s="37">
        <f t="shared" si="3"/>
        <v>100</v>
      </c>
    </row>
    <row r="19" spans="1:6" x14ac:dyDescent="0.15">
      <c r="A19" s="3" t="s">
        <v>17</v>
      </c>
      <c r="B19" s="37">
        <f t="shared" ref="B19:F19" si="4">+B8/$F8*100</f>
        <v>3.7037037037037033</v>
      </c>
      <c r="C19" s="37">
        <f t="shared" si="4"/>
        <v>3.7037037037037033</v>
      </c>
      <c r="D19" s="37">
        <f t="shared" si="4"/>
        <v>0</v>
      </c>
      <c r="E19" s="37">
        <f t="shared" si="4"/>
        <v>0</v>
      </c>
      <c r="F19" s="37">
        <f t="shared" si="4"/>
        <v>100</v>
      </c>
    </row>
    <row r="20" spans="1:6" x14ac:dyDescent="0.15">
      <c r="A20" s="3" t="s">
        <v>18</v>
      </c>
      <c r="B20" s="37">
        <f t="shared" ref="B20:F20" si="5">+B9/$F9*100</f>
        <v>5.376344086021505</v>
      </c>
      <c r="C20" s="37">
        <f t="shared" si="5"/>
        <v>5.376344086021505</v>
      </c>
      <c r="D20" s="37">
        <f t="shared" si="5"/>
        <v>0</v>
      </c>
      <c r="E20" s="37">
        <f t="shared" si="5"/>
        <v>0</v>
      </c>
      <c r="F20" s="37">
        <f t="shared" si="5"/>
        <v>100</v>
      </c>
    </row>
    <row r="21" spans="1:6" x14ac:dyDescent="0.15">
      <c r="A21" s="3" t="s">
        <v>19</v>
      </c>
      <c r="B21" s="37">
        <f t="shared" ref="B21:F21" si="6">+B10/$F10*100</f>
        <v>13.513513513513514</v>
      </c>
      <c r="C21" s="37">
        <f t="shared" si="6"/>
        <v>13.513513513513514</v>
      </c>
      <c r="D21" s="37">
        <f t="shared" si="6"/>
        <v>5.4054054054054053</v>
      </c>
      <c r="E21" s="37">
        <f t="shared" si="6"/>
        <v>5.4054054054054053</v>
      </c>
      <c r="F21" s="37">
        <f t="shared" si="6"/>
        <v>100</v>
      </c>
    </row>
    <row r="22" spans="1:6" x14ac:dyDescent="0.15">
      <c r="A22" s="3" t="s">
        <v>20</v>
      </c>
      <c r="B22" s="37">
        <f t="shared" ref="B22:F22" si="7">+B11/$F11*100</f>
        <v>5.8823529411764701</v>
      </c>
      <c r="C22" s="37">
        <f t="shared" si="7"/>
        <v>5.8823529411764701</v>
      </c>
      <c r="D22" s="37">
        <f t="shared" si="7"/>
        <v>5.8823529411764701</v>
      </c>
      <c r="E22" s="37">
        <f t="shared" si="7"/>
        <v>0</v>
      </c>
      <c r="F22" s="37">
        <f t="shared" si="7"/>
        <v>100</v>
      </c>
    </row>
    <row r="23" spans="1:6" x14ac:dyDescent="0.15">
      <c r="A23" s="3" t="s">
        <v>21</v>
      </c>
      <c r="B23" s="37">
        <f t="shared" ref="B23:F23" si="8">+B12/$F12*100</f>
        <v>0</v>
      </c>
      <c r="C23" s="37">
        <f t="shared" si="8"/>
        <v>0</v>
      </c>
      <c r="D23" s="37">
        <f t="shared" si="8"/>
        <v>0</v>
      </c>
      <c r="E23" s="37">
        <f t="shared" si="8"/>
        <v>0</v>
      </c>
      <c r="F23" s="37">
        <f t="shared" si="8"/>
        <v>100</v>
      </c>
    </row>
    <row r="24" spans="1:6" x14ac:dyDescent="0.15">
      <c r="A24" s="6" t="s">
        <v>209</v>
      </c>
      <c r="B24" s="8">
        <f t="shared" ref="B24:F24" si="9">+B13/$F13*100</f>
        <v>2.6473099914602902</v>
      </c>
      <c r="C24" s="8">
        <f t="shared" si="9"/>
        <v>2.6473099914602902</v>
      </c>
      <c r="D24" s="8">
        <f t="shared" si="9"/>
        <v>0.59777967549103328</v>
      </c>
      <c r="E24" s="8">
        <f t="shared" si="9"/>
        <v>0.51238257899231432</v>
      </c>
      <c r="F24" s="8">
        <f t="shared" si="9"/>
        <v>100</v>
      </c>
    </row>
    <row r="25" spans="1:6" x14ac:dyDescent="0.15">
      <c r="A25" s="9" t="s">
        <v>22</v>
      </c>
      <c r="B25" s="38">
        <f>+B14/$F14*100</f>
        <v>1.6883879514013755</v>
      </c>
      <c r="C25" s="38">
        <f>+C14/$F14*100</f>
        <v>1.4257295939037768</v>
      </c>
      <c r="D25" s="38">
        <f>+D14/$F14*100</f>
        <v>0.65869435580420344</v>
      </c>
      <c r="E25" s="38">
        <f>+E14/$F14*100</f>
        <v>0.24171852310437597</v>
      </c>
      <c r="F25" s="38">
        <f t="shared" ref="F25" si="10">+F14/$F14*100</f>
        <v>100</v>
      </c>
    </row>
    <row r="26" spans="1:6" x14ac:dyDescent="0.15">
      <c r="A26" s="12" t="s">
        <v>23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E26"/>
  <sheetViews>
    <sheetView zoomScaleNormal="100" workbookViewId="0"/>
  </sheetViews>
  <sheetFormatPr defaultRowHeight="9" x14ac:dyDescent="0.15"/>
  <cols>
    <col min="1" max="1" width="15.7109375" style="14" customWidth="1"/>
    <col min="2" max="16384" width="9.140625" style="14"/>
  </cols>
  <sheetData>
    <row r="1" spans="1:5" ht="12" x14ac:dyDescent="0.2">
      <c r="A1" s="2" t="s">
        <v>291</v>
      </c>
    </row>
    <row r="2" spans="1:5" x14ac:dyDescent="0.15">
      <c r="A2" s="59"/>
    </row>
    <row r="3" spans="1:5" x14ac:dyDescent="0.15">
      <c r="A3" s="96" t="s">
        <v>212</v>
      </c>
      <c r="B3" s="95" t="s">
        <v>39</v>
      </c>
      <c r="C3" s="95"/>
      <c r="D3" s="95"/>
      <c r="E3" s="95"/>
    </row>
    <row r="4" spans="1:5" ht="50.25" customHeight="1" x14ac:dyDescent="0.15">
      <c r="A4" s="97"/>
      <c r="B4" s="44" t="s">
        <v>57</v>
      </c>
      <c r="C4" s="44" t="s">
        <v>58</v>
      </c>
      <c r="D4" s="44" t="s">
        <v>59</v>
      </c>
      <c r="E4" s="44" t="s">
        <v>13</v>
      </c>
    </row>
    <row r="5" spans="1:5" s="16" customFormat="1" x14ac:dyDescent="0.25">
      <c r="A5" s="3" t="s">
        <v>14</v>
      </c>
      <c r="B5" s="15">
        <v>1</v>
      </c>
      <c r="C5" s="15">
        <v>1</v>
      </c>
      <c r="D5" s="15">
        <v>1</v>
      </c>
      <c r="E5" s="15">
        <v>38</v>
      </c>
    </row>
    <row r="6" spans="1:5" s="60" customFormat="1" x14ac:dyDescent="0.25">
      <c r="A6" s="3" t="s">
        <v>15</v>
      </c>
      <c r="B6" s="15">
        <v>6</v>
      </c>
      <c r="C6" s="15">
        <v>16</v>
      </c>
      <c r="D6" s="15">
        <v>6</v>
      </c>
      <c r="E6" s="15">
        <v>900</v>
      </c>
    </row>
    <row r="7" spans="1:5" s="60" customFormat="1" x14ac:dyDescent="0.25">
      <c r="A7" s="3" t="s">
        <v>16</v>
      </c>
      <c r="B7" s="15">
        <v>3</v>
      </c>
      <c r="C7" s="15">
        <v>3</v>
      </c>
      <c r="D7" s="15">
        <v>3</v>
      </c>
      <c r="E7" s="15">
        <v>27</v>
      </c>
    </row>
    <row r="8" spans="1:5" s="60" customFormat="1" x14ac:dyDescent="0.25">
      <c r="A8" s="3" t="s">
        <v>17</v>
      </c>
      <c r="B8" s="15">
        <v>2</v>
      </c>
      <c r="C8" s="15">
        <v>3</v>
      </c>
      <c r="D8" s="15">
        <v>2</v>
      </c>
      <c r="E8" s="15">
        <v>54</v>
      </c>
    </row>
    <row r="9" spans="1:5" s="60" customFormat="1" x14ac:dyDescent="0.25">
      <c r="A9" s="3" t="s">
        <v>18</v>
      </c>
      <c r="B9" s="15">
        <v>5</v>
      </c>
      <c r="C9" s="15">
        <v>4</v>
      </c>
      <c r="D9" s="15">
        <v>5</v>
      </c>
      <c r="E9" s="15">
        <v>93</v>
      </c>
    </row>
    <row r="10" spans="1:5" s="60" customFormat="1" x14ac:dyDescent="0.25">
      <c r="A10" s="3" t="s">
        <v>19</v>
      </c>
      <c r="B10" s="15">
        <v>4</v>
      </c>
      <c r="C10" s="15">
        <v>5</v>
      </c>
      <c r="D10" s="15">
        <v>4</v>
      </c>
      <c r="E10" s="15">
        <v>37</v>
      </c>
    </row>
    <row r="11" spans="1:5" s="60" customFormat="1" x14ac:dyDescent="0.25">
      <c r="A11" s="3" t="s">
        <v>20</v>
      </c>
      <c r="B11" s="15">
        <v>0</v>
      </c>
      <c r="C11" s="15">
        <v>1</v>
      </c>
      <c r="D11" s="15">
        <v>0</v>
      </c>
      <c r="E11" s="15">
        <v>17</v>
      </c>
    </row>
    <row r="12" spans="1:5" x14ac:dyDescent="0.15">
      <c r="A12" s="3" t="s">
        <v>21</v>
      </c>
      <c r="B12" s="15">
        <v>0</v>
      </c>
      <c r="C12" s="15">
        <v>0</v>
      </c>
      <c r="D12" s="15">
        <v>0</v>
      </c>
      <c r="E12" s="15">
        <v>5</v>
      </c>
    </row>
    <row r="13" spans="1:5" x14ac:dyDescent="0.15">
      <c r="A13" s="6" t="s">
        <v>209</v>
      </c>
      <c r="B13" s="7">
        <f>SUM(B5:B11)</f>
        <v>21</v>
      </c>
      <c r="C13" s="7">
        <f>SUM(C5:C11)</f>
        <v>33</v>
      </c>
      <c r="D13" s="7">
        <f>SUM(D5:D11)</f>
        <v>21</v>
      </c>
      <c r="E13" s="7">
        <f>SUM(E5:E12)</f>
        <v>1171</v>
      </c>
    </row>
    <row r="14" spans="1:5" x14ac:dyDescent="0.15">
      <c r="A14" s="36" t="s">
        <v>22</v>
      </c>
      <c r="B14" s="7">
        <v>1401</v>
      </c>
      <c r="C14" s="7">
        <v>1581</v>
      </c>
      <c r="D14" s="7">
        <v>1401</v>
      </c>
      <c r="E14" s="7">
        <v>219677</v>
      </c>
    </row>
    <row r="16" spans="1:5" s="16" customFormat="1" x14ac:dyDescent="0.25">
      <c r="A16" s="3" t="s">
        <v>14</v>
      </c>
      <c r="B16" s="37">
        <f>+B5/$E5*100</f>
        <v>2.6315789473684208</v>
      </c>
      <c r="C16" s="37">
        <f t="shared" ref="C16:D16" si="0">+C5/$E5*100</f>
        <v>2.6315789473684208</v>
      </c>
      <c r="D16" s="37">
        <f t="shared" si="0"/>
        <v>2.6315789473684208</v>
      </c>
      <c r="E16" s="37">
        <f t="shared" ref="E16" si="1">+E5/$E5*100</f>
        <v>100</v>
      </c>
    </row>
    <row r="17" spans="1:5" s="60" customFormat="1" x14ac:dyDescent="0.25">
      <c r="A17" s="3" t="s">
        <v>15</v>
      </c>
      <c r="B17" s="37">
        <f t="shared" ref="B17:D17" si="2">+B6/$E6*100</f>
        <v>0.66666666666666674</v>
      </c>
      <c r="C17" s="37">
        <f t="shared" si="2"/>
        <v>1.7777777777777777</v>
      </c>
      <c r="D17" s="37">
        <f t="shared" si="2"/>
        <v>0.66666666666666674</v>
      </c>
      <c r="E17" s="37">
        <f t="shared" ref="E17" si="3">+E6/$E6*100</f>
        <v>100</v>
      </c>
    </row>
    <row r="18" spans="1:5" s="60" customFormat="1" x14ac:dyDescent="0.25">
      <c r="A18" s="3" t="s">
        <v>16</v>
      </c>
      <c r="B18" s="37">
        <f t="shared" ref="B18:D18" si="4">+B7/$E7*100</f>
        <v>11.111111111111111</v>
      </c>
      <c r="C18" s="37">
        <f t="shared" si="4"/>
        <v>11.111111111111111</v>
      </c>
      <c r="D18" s="37">
        <f t="shared" si="4"/>
        <v>11.111111111111111</v>
      </c>
      <c r="E18" s="37">
        <f t="shared" ref="E18" si="5">+E7/$E7*100</f>
        <v>100</v>
      </c>
    </row>
    <row r="19" spans="1:5" s="60" customFormat="1" x14ac:dyDescent="0.25">
      <c r="A19" s="3" t="s">
        <v>17</v>
      </c>
      <c r="B19" s="37">
        <f t="shared" ref="B19:D19" si="6">+B8/$E8*100</f>
        <v>3.7037037037037033</v>
      </c>
      <c r="C19" s="37">
        <f t="shared" si="6"/>
        <v>5.5555555555555554</v>
      </c>
      <c r="D19" s="37">
        <f t="shared" si="6"/>
        <v>3.7037037037037033</v>
      </c>
      <c r="E19" s="37">
        <f t="shared" ref="E19" si="7">+E8/$E8*100</f>
        <v>100</v>
      </c>
    </row>
    <row r="20" spans="1:5" s="60" customFormat="1" x14ac:dyDescent="0.25">
      <c r="A20" s="3" t="s">
        <v>18</v>
      </c>
      <c r="B20" s="37">
        <f t="shared" ref="B20:D20" si="8">+B9/$E9*100</f>
        <v>5.376344086021505</v>
      </c>
      <c r="C20" s="37">
        <f t="shared" si="8"/>
        <v>4.3010752688172049</v>
      </c>
      <c r="D20" s="37">
        <f t="shared" si="8"/>
        <v>5.376344086021505</v>
      </c>
      <c r="E20" s="37">
        <f t="shared" ref="E20" si="9">+E9/$E9*100</f>
        <v>100</v>
      </c>
    </row>
    <row r="21" spans="1:5" s="60" customFormat="1" x14ac:dyDescent="0.25">
      <c r="A21" s="3" t="s">
        <v>19</v>
      </c>
      <c r="B21" s="37">
        <f t="shared" ref="B21:D21" si="10">+B10/$E10*100</f>
        <v>10.810810810810811</v>
      </c>
      <c r="C21" s="37">
        <f t="shared" si="10"/>
        <v>13.513513513513514</v>
      </c>
      <c r="D21" s="37">
        <f t="shared" si="10"/>
        <v>10.810810810810811</v>
      </c>
      <c r="E21" s="37">
        <f t="shared" ref="E21" si="11">+E10/$E10*100</f>
        <v>100</v>
      </c>
    </row>
    <row r="22" spans="1:5" s="60" customFormat="1" x14ac:dyDescent="0.25">
      <c r="A22" s="3" t="s">
        <v>20</v>
      </c>
      <c r="B22" s="37">
        <f t="shared" ref="B22:D22" si="12">+B11/$E11*100</f>
        <v>0</v>
      </c>
      <c r="C22" s="37">
        <f t="shared" si="12"/>
        <v>5.8823529411764701</v>
      </c>
      <c r="D22" s="37">
        <f t="shared" si="12"/>
        <v>0</v>
      </c>
      <c r="E22" s="37">
        <f t="shared" ref="E22" si="13">+E11/$E11*100</f>
        <v>100</v>
      </c>
    </row>
    <row r="23" spans="1:5" x14ac:dyDescent="0.15">
      <c r="A23" s="3" t="s">
        <v>21</v>
      </c>
      <c r="B23" s="37">
        <f t="shared" ref="B23:D23" si="14">+B12/$E12*100</f>
        <v>0</v>
      </c>
      <c r="C23" s="37">
        <f t="shared" si="14"/>
        <v>0</v>
      </c>
      <c r="D23" s="37">
        <f t="shared" si="14"/>
        <v>0</v>
      </c>
      <c r="E23" s="37">
        <f t="shared" ref="E23" si="15">+E12/$E12*100</f>
        <v>100</v>
      </c>
    </row>
    <row r="24" spans="1:5" x14ac:dyDescent="0.15">
      <c r="A24" s="6" t="s">
        <v>209</v>
      </c>
      <c r="B24" s="8">
        <f t="shared" ref="B24:D24" si="16">+B13/$E13*100</f>
        <v>1.7933390264730997</v>
      </c>
      <c r="C24" s="8">
        <f t="shared" si="16"/>
        <v>2.8181041844577281</v>
      </c>
      <c r="D24" s="8">
        <f t="shared" si="16"/>
        <v>1.7933390264730997</v>
      </c>
      <c r="E24" s="8">
        <f t="shared" ref="E24" si="17">+E13/$E13*100</f>
        <v>100</v>
      </c>
    </row>
    <row r="25" spans="1:5" x14ac:dyDescent="0.15">
      <c r="A25" s="9" t="s">
        <v>22</v>
      </c>
      <c r="B25" s="38">
        <f>+B14/$E14*100</f>
        <v>0.63775452141098066</v>
      </c>
      <c r="C25" s="38">
        <f>+C14/$E14*100</f>
        <v>0.71969300381924373</v>
      </c>
      <c r="D25" s="38">
        <f>+D14/$E14*100</f>
        <v>0.63775452141098066</v>
      </c>
      <c r="E25" s="38">
        <f>+E14/$E14*100</f>
        <v>100</v>
      </c>
    </row>
    <row r="26" spans="1:5" x14ac:dyDescent="0.15">
      <c r="A26" s="12" t="s">
        <v>23</v>
      </c>
    </row>
  </sheetData>
  <mergeCells count="2">
    <mergeCell ref="A3:A4"/>
    <mergeCell ref="B3:E3"/>
  </mergeCells>
  <pageMargins left="0.7" right="0.7" top="0.75" bottom="0.75" header="0.3" footer="0.3"/>
  <ignoredErrors>
    <ignoredError sqref="B13:D1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H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16384" width="9.140625" style="14"/>
  </cols>
  <sheetData>
    <row r="1" spans="1:8" ht="12" x14ac:dyDescent="0.2">
      <c r="A1" s="2" t="s">
        <v>292</v>
      </c>
      <c r="B1" s="62"/>
      <c r="C1" s="62"/>
      <c r="D1" s="62"/>
      <c r="E1" s="62"/>
    </row>
    <row r="2" spans="1:8" x14ac:dyDescent="0.15">
      <c r="A2" s="59"/>
      <c r="B2" s="59"/>
      <c r="C2" s="59"/>
      <c r="D2" s="62"/>
      <c r="E2" s="62"/>
    </row>
    <row r="3" spans="1:8" x14ac:dyDescent="0.15">
      <c r="A3" s="96" t="s">
        <v>211</v>
      </c>
      <c r="B3" s="95" t="s">
        <v>210</v>
      </c>
      <c r="C3" s="95"/>
      <c r="D3" s="95"/>
      <c r="E3" s="25"/>
      <c r="F3" s="95" t="s">
        <v>61</v>
      </c>
      <c r="G3" s="95"/>
      <c r="H3" s="95"/>
    </row>
    <row r="4" spans="1:8" x14ac:dyDescent="0.15">
      <c r="A4" s="97"/>
      <c r="B4" s="44">
        <v>2000</v>
      </c>
      <c r="C4" s="44">
        <v>2010</v>
      </c>
      <c r="D4" s="44" t="s">
        <v>214</v>
      </c>
      <c r="E4" s="82"/>
      <c r="F4" s="44">
        <v>2000</v>
      </c>
      <c r="G4" s="44">
        <v>2010</v>
      </c>
      <c r="H4" s="44" t="s">
        <v>214</v>
      </c>
    </row>
    <row r="5" spans="1:8" s="16" customFormat="1" x14ac:dyDescent="0.25">
      <c r="A5" s="3" t="s">
        <v>14</v>
      </c>
      <c r="B5" s="15">
        <v>23</v>
      </c>
      <c r="C5" s="15">
        <v>19</v>
      </c>
      <c r="D5" s="37">
        <f>+C5/B5*100-100</f>
        <v>-17.391304347826093</v>
      </c>
      <c r="E5" s="15"/>
      <c r="F5" s="26">
        <v>154.16</v>
      </c>
      <c r="G5" s="26">
        <v>104.21</v>
      </c>
      <c r="H5" s="37">
        <f>+G5/F5*100-100</f>
        <v>-32.401401141670988</v>
      </c>
    </row>
    <row r="6" spans="1:8" s="60" customFormat="1" x14ac:dyDescent="0.25">
      <c r="A6" s="3" t="s">
        <v>15</v>
      </c>
      <c r="B6" s="15">
        <v>598</v>
      </c>
      <c r="C6" s="15">
        <v>487</v>
      </c>
      <c r="D6" s="37">
        <f t="shared" ref="D6:D14" si="0">+C6/B6*100-100</f>
        <v>-18.561872909698991</v>
      </c>
      <c r="E6" s="15"/>
      <c r="F6" s="26">
        <v>191.12</v>
      </c>
      <c r="G6" s="26">
        <v>277.64</v>
      </c>
      <c r="H6" s="37">
        <f t="shared" ref="H6:H14" si="1">+G6/F6*100-100</f>
        <v>45.269987442444517</v>
      </c>
    </row>
    <row r="7" spans="1:8" s="60" customFormat="1" x14ac:dyDescent="0.25">
      <c r="A7" s="3" t="s">
        <v>16</v>
      </c>
      <c r="B7" s="15">
        <v>10</v>
      </c>
      <c r="C7" s="15">
        <v>23</v>
      </c>
      <c r="D7" s="37">
        <f t="shared" si="0"/>
        <v>129.99999999999997</v>
      </c>
      <c r="E7" s="15"/>
      <c r="F7" s="26">
        <v>24.92</v>
      </c>
      <c r="G7" s="26">
        <v>44.66</v>
      </c>
      <c r="H7" s="37">
        <f t="shared" si="1"/>
        <v>79.213483146067404</v>
      </c>
    </row>
    <row r="8" spans="1:8" s="60" customFormat="1" x14ac:dyDescent="0.25">
      <c r="A8" s="3" t="s">
        <v>17</v>
      </c>
      <c r="B8" s="15">
        <v>75</v>
      </c>
      <c r="C8" s="15">
        <v>18</v>
      </c>
      <c r="D8" s="37">
        <f t="shared" si="0"/>
        <v>-76</v>
      </c>
      <c r="E8" s="15"/>
      <c r="F8" s="26">
        <v>22.86</v>
      </c>
      <c r="G8" s="26">
        <v>5.8</v>
      </c>
      <c r="H8" s="37">
        <f t="shared" si="1"/>
        <v>-74.628171478565179</v>
      </c>
    </row>
    <row r="9" spans="1:8" s="60" customFormat="1" x14ac:dyDescent="0.25">
      <c r="A9" s="3" t="s">
        <v>18</v>
      </c>
      <c r="B9" s="15">
        <v>754</v>
      </c>
      <c r="C9" s="15">
        <v>28</v>
      </c>
      <c r="D9" s="37">
        <f t="shared" si="0"/>
        <v>-96.286472148541108</v>
      </c>
      <c r="E9" s="15"/>
      <c r="F9" s="26">
        <v>230.85</v>
      </c>
      <c r="G9" s="26">
        <v>34.159999999999997</v>
      </c>
      <c r="H9" s="37">
        <f t="shared" si="1"/>
        <v>-85.20251245397445</v>
      </c>
    </row>
    <row r="10" spans="1:8" s="60" customFormat="1" x14ac:dyDescent="0.25">
      <c r="A10" s="3" t="s">
        <v>19</v>
      </c>
      <c r="B10" s="15">
        <v>46</v>
      </c>
      <c r="C10" s="15">
        <v>24</v>
      </c>
      <c r="D10" s="37">
        <f t="shared" si="0"/>
        <v>-47.826086956521742</v>
      </c>
      <c r="E10" s="15"/>
      <c r="F10" s="26">
        <v>19.98</v>
      </c>
      <c r="G10" s="26">
        <v>11.57</v>
      </c>
      <c r="H10" s="37">
        <f t="shared" si="1"/>
        <v>-42.092092092092095</v>
      </c>
    </row>
    <row r="11" spans="1:8" s="60" customFormat="1" x14ac:dyDescent="0.25">
      <c r="A11" s="3" t="s">
        <v>20</v>
      </c>
      <c r="B11" s="15">
        <v>25</v>
      </c>
      <c r="C11" s="15">
        <v>8</v>
      </c>
      <c r="D11" s="37">
        <f t="shared" si="0"/>
        <v>-68</v>
      </c>
      <c r="E11" s="15"/>
      <c r="F11" s="26">
        <v>5.18</v>
      </c>
      <c r="G11" s="26">
        <v>3.19</v>
      </c>
      <c r="H11" s="37">
        <f t="shared" si="1"/>
        <v>-38.416988416988417</v>
      </c>
    </row>
    <row r="12" spans="1:8" s="60" customFormat="1" x14ac:dyDescent="0.25">
      <c r="A12" s="3" t="s">
        <v>21</v>
      </c>
      <c r="B12" s="15">
        <v>25</v>
      </c>
      <c r="C12" s="15">
        <v>1</v>
      </c>
      <c r="D12" s="37">
        <f t="shared" si="0"/>
        <v>-96</v>
      </c>
      <c r="E12" s="15"/>
      <c r="F12" s="26">
        <v>13.59</v>
      </c>
      <c r="G12" s="26">
        <v>0.3</v>
      </c>
      <c r="H12" s="37">
        <f t="shared" si="1"/>
        <v>-97.792494481236204</v>
      </c>
    </row>
    <row r="13" spans="1:8" s="60" customFormat="1" x14ac:dyDescent="0.25">
      <c r="A13" s="6" t="s">
        <v>209</v>
      </c>
      <c r="B13" s="7">
        <f>SUM(B5:B12)</f>
        <v>1556</v>
      </c>
      <c r="C13" s="7">
        <f t="shared" ref="C13" si="2">SUM(C5:C12)</f>
        <v>608</v>
      </c>
      <c r="D13" s="8">
        <f t="shared" si="0"/>
        <v>-60.925449871465297</v>
      </c>
      <c r="E13" s="7"/>
      <c r="F13" s="35">
        <f>SUM(F5:F12)</f>
        <v>662.66</v>
      </c>
      <c r="G13" s="35">
        <f t="shared" ref="G13" si="3">SUM(G5:G12)</f>
        <v>481.53000000000003</v>
      </c>
      <c r="H13" s="8">
        <f t="shared" si="1"/>
        <v>-27.33377599372227</v>
      </c>
    </row>
    <row r="14" spans="1:8" s="60" customFormat="1" x14ac:dyDescent="0.25">
      <c r="A14" s="9" t="s">
        <v>22</v>
      </c>
      <c r="B14" s="10">
        <v>156571</v>
      </c>
      <c r="C14" s="10">
        <v>99178</v>
      </c>
      <c r="D14" s="38">
        <f t="shared" si="0"/>
        <v>-36.656213475036878</v>
      </c>
      <c r="E14" s="10"/>
      <c r="F14" s="27">
        <v>644993.22000000009</v>
      </c>
      <c r="G14" s="27">
        <v>680693.97000000009</v>
      </c>
      <c r="H14" s="38">
        <f t="shared" si="1"/>
        <v>5.5350581824720564</v>
      </c>
    </row>
    <row r="15" spans="1:8" x14ac:dyDescent="0.15">
      <c r="A15" s="12" t="s">
        <v>23</v>
      </c>
    </row>
  </sheetData>
  <mergeCells count="3">
    <mergeCell ref="A3:A4"/>
    <mergeCell ref="B3:D3"/>
    <mergeCell ref="F3:H3"/>
  </mergeCells>
  <pageMargins left="0.7" right="0.7" top="0.75" bottom="0.75" header="0.3" footer="0.3"/>
  <ignoredErrors>
    <ignoredError sqref="B13:G1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H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7" width="9.140625" style="14" customWidth="1"/>
    <col min="8" max="16384" width="9.140625" style="14"/>
  </cols>
  <sheetData>
    <row r="1" spans="1:8" ht="12" x14ac:dyDescent="0.2">
      <c r="A1" s="2" t="s">
        <v>293</v>
      </c>
      <c r="B1" s="62"/>
      <c r="C1" s="62"/>
      <c r="D1" s="62"/>
      <c r="E1" s="62"/>
    </row>
    <row r="2" spans="1:8" x14ac:dyDescent="0.15">
      <c r="A2" s="59"/>
      <c r="B2" s="59"/>
      <c r="C2" s="59"/>
      <c r="D2" s="62"/>
      <c r="E2" s="62"/>
    </row>
    <row r="3" spans="1:8" x14ac:dyDescent="0.15">
      <c r="A3" s="96" t="s">
        <v>211</v>
      </c>
      <c r="B3" s="95" t="s">
        <v>210</v>
      </c>
      <c r="C3" s="95"/>
      <c r="D3" s="95"/>
      <c r="E3" s="25"/>
      <c r="F3" s="95" t="s">
        <v>61</v>
      </c>
      <c r="G3" s="95"/>
      <c r="H3" s="45"/>
    </row>
    <row r="4" spans="1:8" x14ac:dyDescent="0.15">
      <c r="A4" s="97"/>
      <c r="B4" s="44">
        <v>2000</v>
      </c>
      <c r="C4" s="44">
        <v>2010</v>
      </c>
      <c r="D4" s="44" t="s">
        <v>214</v>
      </c>
      <c r="E4" s="82"/>
      <c r="F4" s="44">
        <v>2000</v>
      </c>
      <c r="G4" s="44">
        <v>2010</v>
      </c>
      <c r="H4" s="44" t="s">
        <v>214</v>
      </c>
    </row>
    <row r="5" spans="1:8" s="16" customFormat="1" x14ac:dyDescent="0.25">
      <c r="A5" s="3" t="s">
        <v>14</v>
      </c>
      <c r="B5" s="15">
        <v>3</v>
      </c>
      <c r="C5" s="15">
        <v>16</v>
      </c>
      <c r="D5" s="37">
        <f>+C5/B5*100-100</f>
        <v>433.33333333333326</v>
      </c>
      <c r="E5" s="15"/>
      <c r="F5" s="26">
        <v>12.09</v>
      </c>
      <c r="G5" s="26">
        <v>16.850000000000001</v>
      </c>
      <c r="H5" s="37">
        <f>+G5/F5*100-100</f>
        <v>39.371381306865203</v>
      </c>
    </row>
    <row r="6" spans="1:8" s="60" customFormat="1" x14ac:dyDescent="0.25">
      <c r="A6" s="3" t="s">
        <v>15</v>
      </c>
      <c r="B6" s="15">
        <v>945</v>
      </c>
      <c r="C6" s="15">
        <v>823</v>
      </c>
      <c r="D6" s="37">
        <f t="shared" ref="D6:D14" si="0">+C6/B6*100-100</f>
        <v>-12.910052910052912</v>
      </c>
      <c r="E6" s="15"/>
      <c r="F6" s="26">
        <v>1091.99</v>
      </c>
      <c r="G6" s="26">
        <v>1151.45</v>
      </c>
      <c r="H6" s="37">
        <f t="shared" ref="H6:H14" si="1">+G6/F6*100-100</f>
        <v>5.4451048086521041</v>
      </c>
    </row>
    <row r="7" spans="1:8" s="60" customFormat="1" x14ac:dyDescent="0.25">
      <c r="A7" s="3" t="s">
        <v>16</v>
      </c>
      <c r="B7" s="15">
        <v>3</v>
      </c>
      <c r="C7" s="15">
        <v>10</v>
      </c>
      <c r="D7" s="37">
        <f t="shared" si="0"/>
        <v>233.33333333333337</v>
      </c>
      <c r="E7" s="15"/>
      <c r="F7" s="26">
        <v>6.17</v>
      </c>
      <c r="G7" s="26">
        <v>6.77</v>
      </c>
      <c r="H7" s="37">
        <f t="shared" si="1"/>
        <v>9.7244732576985342</v>
      </c>
    </row>
    <row r="8" spans="1:8" s="60" customFormat="1" x14ac:dyDescent="0.25">
      <c r="A8" s="3" t="s">
        <v>17</v>
      </c>
      <c r="B8" s="15">
        <v>90</v>
      </c>
      <c r="C8" s="15">
        <v>53</v>
      </c>
      <c r="D8" s="37">
        <f t="shared" si="0"/>
        <v>-41.111111111111107</v>
      </c>
      <c r="E8" s="15"/>
      <c r="F8" s="26">
        <v>107.63</v>
      </c>
      <c r="G8" s="26">
        <v>64.77</v>
      </c>
      <c r="H8" s="37">
        <f t="shared" si="1"/>
        <v>-39.821611074979089</v>
      </c>
    </row>
    <row r="9" spans="1:8" s="60" customFormat="1" x14ac:dyDescent="0.25">
      <c r="A9" s="3" t="s">
        <v>18</v>
      </c>
      <c r="B9" s="15">
        <v>816</v>
      </c>
      <c r="C9" s="15">
        <v>85</v>
      </c>
      <c r="D9" s="37">
        <f t="shared" si="0"/>
        <v>-89.583333333333329</v>
      </c>
      <c r="E9" s="15"/>
      <c r="F9" s="26">
        <v>308.88</v>
      </c>
      <c r="G9" s="26">
        <v>99.58</v>
      </c>
      <c r="H9" s="37">
        <f t="shared" si="1"/>
        <v>-67.760942760942754</v>
      </c>
    </row>
    <row r="10" spans="1:8" s="60" customFormat="1" x14ac:dyDescent="0.25">
      <c r="A10" s="3" t="s">
        <v>19</v>
      </c>
      <c r="B10" s="15">
        <v>61</v>
      </c>
      <c r="C10" s="15">
        <v>34</v>
      </c>
      <c r="D10" s="37">
        <f t="shared" si="0"/>
        <v>-44.262295081967217</v>
      </c>
      <c r="E10" s="15"/>
      <c r="F10" s="26">
        <v>62.1</v>
      </c>
      <c r="G10" s="26">
        <v>70.010000000000005</v>
      </c>
      <c r="H10" s="37">
        <f t="shared" si="1"/>
        <v>12.737520128824471</v>
      </c>
    </row>
    <row r="11" spans="1:8" s="60" customFormat="1" x14ac:dyDescent="0.25">
      <c r="A11" s="3" t="s">
        <v>20</v>
      </c>
      <c r="B11" s="15">
        <v>53</v>
      </c>
      <c r="C11" s="15">
        <v>17</v>
      </c>
      <c r="D11" s="37">
        <f t="shared" si="0"/>
        <v>-67.924528301886795</v>
      </c>
      <c r="E11" s="15"/>
      <c r="F11" s="26">
        <v>41.69</v>
      </c>
      <c r="G11" s="26">
        <v>20.16</v>
      </c>
      <c r="H11" s="37">
        <f t="shared" si="1"/>
        <v>-51.643079875269848</v>
      </c>
    </row>
    <row r="12" spans="1:8" s="60" customFormat="1" x14ac:dyDescent="0.25">
      <c r="A12" s="3" t="s">
        <v>21</v>
      </c>
      <c r="B12" s="15">
        <v>49</v>
      </c>
      <c r="C12" s="15">
        <v>1</v>
      </c>
      <c r="D12" s="37">
        <f t="shared" si="0"/>
        <v>-97.959183673469383</v>
      </c>
      <c r="E12" s="15"/>
      <c r="F12" s="26">
        <v>28.68</v>
      </c>
      <c r="G12" s="26">
        <v>0.7</v>
      </c>
      <c r="H12" s="37">
        <f t="shared" si="1"/>
        <v>-97.559274755927476</v>
      </c>
    </row>
    <row r="13" spans="1:8" x14ac:dyDescent="0.15">
      <c r="A13" s="6" t="s">
        <v>209</v>
      </c>
      <c r="B13" s="7">
        <f>SUM(B5:B12)</f>
        <v>2020</v>
      </c>
      <c r="C13" s="7">
        <f t="shared" ref="C13" si="2">SUM(C5:C12)</f>
        <v>1039</v>
      </c>
      <c r="D13" s="8">
        <f t="shared" si="0"/>
        <v>-48.56435643564356</v>
      </c>
      <c r="E13" s="7"/>
      <c r="F13" s="35">
        <f>SUM(F5:F12)</f>
        <v>1659.2300000000002</v>
      </c>
      <c r="G13" s="35">
        <f>SUM(G5:G12)</f>
        <v>1430.29</v>
      </c>
      <c r="H13" s="8">
        <f t="shared" si="1"/>
        <v>-13.797966526641886</v>
      </c>
    </row>
    <row r="14" spans="1:8" x14ac:dyDescent="0.15">
      <c r="A14" s="9" t="s">
        <v>22</v>
      </c>
      <c r="B14" s="10">
        <v>276883</v>
      </c>
      <c r="C14" s="10">
        <v>178726</v>
      </c>
      <c r="D14" s="38">
        <f t="shared" si="0"/>
        <v>-35.450713839419535</v>
      </c>
      <c r="E14" s="10"/>
      <c r="F14" s="27">
        <v>396639.84999999992</v>
      </c>
      <c r="G14" s="27">
        <v>384299.55</v>
      </c>
      <c r="H14" s="38">
        <f t="shared" si="1"/>
        <v>-3.1112103335052979</v>
      </c>
    </row>
    <row r="15" spans="1:8" x14ac:dyDescent="0.15">
      <c r="A15" s="12" t="s">
        <v>23</v>
      </c>
    </row>
  </sheetData>
  <mergeCells count="3">
    <mergeCell ref="A3:A4"/>
    <mergeCell ref="F3:G3"/>
    <mergeCell ref="B3:D3"/>
  </mergeCells>
  <pageMargins left="0.7" right="0.7" top="0.75" bottom="0.75" header="0.3" footer="0.3"/>
  <pageSetup paperSize="9" orientation="portrait" r:id="rId1"/>
  <ignoredErrors>
    <ignoredError sqref="F13:G13 B13:C13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H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7" width="9.140625" style="14" customWidth="1"/>
    <col min="8" max="16384" width="9.140625" style="14"/>
  </cols>
  <sheetData>
    <row r="1" spans="1:8" ht="12" x14ac:dyDescent="0.2">
      <c r="A1" s="2" t="s">
        <v>294</v>
      </c>
      <c r="B1" s="62"/>
      <c r="C1" s="62"/>
      <c r="D1" s="62"/>
      <c r="E1" s="62"/>
    </row>
    <row r="2" spans="1:8" x14ac:dyDescent="0.15">
      <c r="A2" s="59"/>
      <c r="B2" s="59"/>
      <c r="C2" s="59"/>
      <c r="D2" s="62"/>
      <c r="E2" s="62"/>
    </row>
    <row r="3" spans="1:8" x14ac:dyDescent="0.15">
      <c r="A3" s="96" t="s">
        <v>211</v>
      </c>
      <c r="B3" s="95" t="s">
        <v>210</v>
      </c>
      <c r="C3" s="95"/>
      <c r="D3" s="22"/>
      <c r="E3" s="25"/>
      <c r="F3" s="95" t="s">
        <v>61</v>
      </c>
      <c r="G3" s="95"/>
      <c r="H3" s="95"/>
    </row>
    <row r="4" spans="1:8" x14ac:dyDescent="0.15">
      <c r="A4" s="97"/>
      <c r="B4" s="44">
        <v>2000</v>
      </c>
      <c r="C4" s="44">
        <v>2010</v>
      </c>
      <c r="D4" s="44" t="s">
        <v>214</v>
      </c>
      <c r="E4" s="82"/>
      <c r="F4" s="44">
        <v>2000</v>
      </c>
      <c r="G4" s="44">
        <v>2010</v>
      </c>
      <c r="H4" s="44" t="s">
        <v>214</v>
      </c>
    </row>
    <row r="5" spans="1:8" s="16" customFormat="1" x14ac:dyDescent="0.25">
      <c r="A5" s="3" t="s">
        <v>14</v>
      </c>
      <c r="B5" s="15">
        <v>32</v>
      </c>
      <c r="C5" s="15">
        <v>13</v>
      </c>
      <c r="D5" s="37">
        <f>+C5/B5*100-100</f>
        <v>-59.375</v>
      </c>
      <c r="E5" s="15"/>
      <c r="F5" s="26">
        <v>245.47</v>
      </c>
      <c r="G5" s="26">
        <v>98.55</v>
      </c>
      <c r="H5" s="37">
        <f>+G5/F5*100-100</f>
        <v>-59.852527803804946</v>
      </c>
    </row>
    <row r="6" spans="1:8" s="60" customFormat="1" x14ac:dyDescent="0.25">
      <c r="A6" s="3" t="s">
        <v>15</v>
      </c>
      <c r="B6" s="15">
        <v>20</v>
      </c>
      <c r="C6" s="15">
        <v>43</v>
      </c>
      <c r="D6" s="37">
        <f t="shared" ref="D6:D14" si="0">+C6/B6*100-100</f>
        <v>115</v>
      </c>
      <c r="E6" s="15"/>
      <c r="F6" s="26">
        <v>23.54</v>
      </c>
      <c r="G6" s="26">
        <v>73.709999999999994</v>
      </c>
      <c r="H6" s="37">
        <f t="shared" ref="H6:H14" si="1">+G6/F6*100-100</f>
        <v>213.12659303313507</v>
      </c>
    </row>
    <row r="7" spans="1:8" s="60" customFormat="1" x14ac:dyDescent="0.25">
      <c r="A7" s="3" t="s">
        <v>16</v>
      </c>
      <c r="B7" s="15">
        <v>2</v>
      </c>
      <c r="C7" s="15">
        <v>4</v>
      </c>
      <c r="D7" s="37">
        <f t="shared" si="0"/>
        <v>100</v>
      </c>
      <c r="E7" s="15"/>
      <c r="F7" s="26">
        <v>2</v>
      </c>
      <c r="G7" s="26">
        <v>4.8</v>
      </c>
      <c r="H7" s="37">
        <f t="shared" si="1"/>
        <v>140</v>
      </c>
    </row>
    <row r="8" spans="1:8" s="60" customFormat="1" x14ac:dyDescent="0.25">
      <c r="A8" s="3" t="s">
        <v>17</v>
      </c>
      <c r="B8" s="15">
        <v>0</v>
      </c>
      <c r="C8" s="15">
        <v>4</v>
      </c>
      <c r="D8" s="37" t="s">
        <v>213</v>
      </c>
      <c r="E8" s="15"/>
      <c r="F8" s="26">
        <v>0</v>
      </c>
      <c r="G8" s="26">
        <v>6.97</v>
      </c>
      <c r="H8" s="37" t="s">
        <v>213</v>
      </c>
    </row>
    <row r="9" spans="1:8" s="60" customFormat="1" x14ac:dyDescent="0.25">
      <c r="A9" s="3" t="s">
        <v>18</v>
      </c>
      <c r="B9" s="15">
        <v>43</v>
      </c>
      <c r="C9" s="15">
        <v>12</v>
      </c>
      <c r="D9" s="37">
        <f t="shared" si="0"/>
        <v>-72.093023255813961</v>
      </c>
      <c r="E9" s="15"/>
      <c r="F9" s="26">
        <v>406.45</v>
      </c>
      <c r="G9" s="26">
        <v>317.61</v>
      </c>
      <c r="H9" s="37">
        <f t="shared" si="1"/>
        <v>-21.85754705375814</v>
      </c>
    </row>
    <row r="10" spans="1:8" s="60" customFormat="1" x14ac:dyDescent="0.25">
      <c r="A10" s="3" t="s">
        <v>19</v>
      </c>
      <c r="B10" s="15">
        <v>0</v>
      </c>
      <c r="C10" s="15">
        <v>1</v>
      </c>
      <c r="D10" s="37" t="s">
        <v>213</v>
      </c>
      <c r="E10" s="15"/>
      <c r="F10" s="26">
        <v>0</v>
      </c>
      <c r="G10" s="26">
        <v>18.739999999999998</v>
      </c>
      <c r="H10" s="37" t="s">
        <v>213</v>
      </c>
    </row>
    <row r="11" spans="1:8" s="60" customFormat="1" x14ac:dyDescent="0.25">
      <c r="A11" s="3" t="s">
        <v>20</v>
      </c>
      <c r="B11" s="15">
        <v>0</v>
      </c>
      <c r="C11" s="15">
        <v>4</v>
      </c>
      <c r="D11" s="37" t="s">
        <v>213</v>
      </c>
      <c r="E11" s="15"/>
      <c r="F11" s="26">
        <v>0</v>
      </c>
      <c r="G11" s="26">
        <v>2.08</v>
      </c>
      <c r="H11" s="37" t="s">
        <v>213</v>
      </c>
    </row>
    <row r="12" spans="1:8" s="60" customFormat="1" x14ac:dyDescent="0.25">
      <c r="A12" s="3" t="s">
        <v>21</v>
      </c>
      <c r="B12" s="15">
        <v>0</v>
      </c>
      <c r="C12" s="15">
        <v>2</v>
      </c>
      <c r="D12" s="37" t="s">
        <v>213</v>
      </c>
      <c r="E12" s="15"/>
      <c r="F12" s="26">
        <v>0</v>
      </c>
      <c r="G12" s="26">
        <v>2.48</v>
      </c>
      <c r="H12" s="37" t="s">
        <v>213</v>
      </c>
    </row>
    <row r="13" spans="1:8" x14ac:dyDescent="0.15">
      <c r="A13" s="6" t="s">
        <v>209</v>
      </c>
      <c r="B13" s="7">
        <f>SUM(B5:B12)</f>
        <v>97</v>
      </c>
      <c r="C13" s="7">
        <f t="shared" ref="C13" si="2">SUM(C5:C12)</f>
        <v>83</v>
      </c>
      <c r="D13" s="8">
        <f t="shared" si="0"/>
        <v>-14.432989690721655</v>
      </c>
      <c r="E13" s="7"/>
      <c r="F13" s="35">
        <f>SUM(F5:F12)</f>
        <v>677.46</v>
      </c>
      <c r="G13" s="35">
        <f t="shared" ref="G13" si="3">SUM(G5:G12)</f>
        <v>524.94000000000005</v>
      </c>
      <c r="H13" s="8">
        <f t="shared" si="1"/>
        <v>-22.513506332477192</v>
      </c>
    </row>
    <row r="14" spans="1:8" x14ac:dyDescent="0.15">
      <c r="A14" s="9" t="s">
        <v>22</v>
      </c>
      <c r="B14" s="10">
        <v>48393</v>
      </c>
      <c r="C14" s="10">
        <v>31408</v>
      </c>
      <c r="D14" s="38">
        <f t="shared" si="0"/>
        <v>-35.098051371066063</v>
      </c>
      <c r="E14" s="10"/>
      <c r="F14" s="27">
        <v>235576.68999999994</v>
      </c>
      <c r="G14" s="27">
        <v>320354.14</v>
      </c>
      <c r="H14" s="38">
        <f t="shared" si="1"/>
        <v>35.987198054272739</v>
      </c>
    </row>
    <row r="15" spans="1:8" x14ac:dyDescent="0.15">
      <c r="A15" s="12" t="s">
        <v>23</v>
      </c>
    </row>
  </sheetData>
  <mergeCells count="3">
    <mergeCell ref="A3:A4"/>
    <mergeCell ref="B3:C3"/>
    <mergeCell ref="F3:H3"/>
  </mergeCells>
  <pageMargins left="0.7" right="0.7" top="0.75" bottom="0.75" header="0.3" footer="0.3"/>
  <ignoredErrors>
    <ignoredError sqref="B13:C13 F13:G1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H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7" width="9.140625" style="14" customWidth="1"/>
    <col min="8" max="16384" width="9.140625" style="14"/>
  </cols>
  <sheetData>
    <row r="1" spans="1:8" ht="12" x14ac:dyDescent="0.2">
      <c r="A1" s="2" t="s">
        <v>295</v>
      </c>
      <c r="B1" s="62"/>
      <c r="C1" s="62"/>
      <c r="D1" s="62"/>
      <c r="E1" s="62"/>
    </row>
    <row r="2" spans="1:8" x14ac:dyDescent="0.15">
      <c r="A2" s="59"/>
      <c r="B2" s="59"/>
      <c r="C2" s="59"/>
      <c r="D2" s="62"/>
      <c r="E2" s="62"/>
    </row>
    <row r="3" spans="1:8" x14ac:dyDescent="0.15">
      <c r="A3" s="96" t="s">
        <v>211</v>
      </c>
      <c r="B3" s="95" t="s">
        <v>210</v>
      </c>
      <c r="C3" s="95"/>
      <c r="D3" s="95"/>
      <c r="E3" s="25"/>
      <c r="F3" s="95" t="s">
        <v>61</v>
      </c>
      <c r="G3" s="95"/>
      <c r="H3" s="95"/>
    </row>
    <row r="4" spans="1:8" x14ac:dyDescent="0.15">
      <c r="A4" s="97"/>
      <c r="B4" s="44">
        <v>2000</v>
      </c>
      <c r="C4" s="44">
        <v>2010</v>
      </c>
      <c r="D4" s="44" t="s">
        <v>214</v>
      </c>
      <c r="E4" s="82"/>
      <c r="F4" s="44">
        <v>2000</v>
      </c>
      <c r="G4" s="44">
        <v>2010</v>
      </c>
      <c r="H4" s="44" t="s">
        <v>214</v>
      </c>
    </row>
    <row r="5" spans="1:8" s="16" customFormat="1" x14ac:dyDescent="0.25">
      <c r="A5" s="3" t="s">
        <v>14</v>
      </c>
      <c r="B5" s="15">
        <v>10</v>
      </c>
      <c r="C5" s="15">
        <v>3</v>
      </c>
      <c r="D5" s="37">
        <f>+C5/B5*100-100</f>
        <v>-70</v>
      </c>
      <c r="E5" s="15"/>
      <c r="F5" s="26">
        <v>1.9</v>
      </c>
      <c r="G5" s="26">
        <v>0.73</v>
      </c>
      <c r="H5" s="37">
        <f>+G5/F5*100-100</f>
        <v>-61.578947368421048</v>
      </c>
    </row>
    <row r="6" spans="1:8" s="60" customFormat="1" x14ac:dyDescent="0.25">
      <c r="A6" s="3" t="s">
        <v>15</v>
      </c>
      <c r="B6" s="15">
        <v>257</v>
      </c>
      <c r="C6" s="15">
        <v>174</v>
      </c>
      <c r="D6" s="37">
        <f t="shared" ref="D6:D14" si="0">+C6/B6*100-100</f>
        <v>-32.295719844357976</v>
      </c>
      <c r="E6" s="15"/>
      <c r="F6" s="26">
        <v>29.54</v>
      </c>
      <c r="G6" s="26">
        <v>15.56</v>
      </c>
      <c r="H6" s="37">
        <f t="shared" ref="H6:H14" si="1">+G6/F6*100-100</f>
        <v>-47.325660121868651</v>
      </c>
    </row>
    <row r="7" spans="1:8" s="60" customFormat="1" x14ac:dyDescent="0.25">
      <c r="A7" s="3" t="s">
        <v>16</v>
      </c>
      <c r="B7" s="15">
        <v>3</v>
      </c>
      <c r="C7" s="15">
        <v>11</v>
      </c>
      <c r="D7" s="37">
        <f t="shared" si="0"/>
        <v>266.66666666666663</v>
      </c>
      <c r="E7" s="15"/>
      <c r="F7" s="26">
        <v>0.34</v>
      </c>
      <c r="G7" s="26">
        <v>1.83</v>
      </c>
      <c r="H7" s="37">
        <f t="shared" si="1"/>
        <v>438.23529411764696</v>
      </c>
    </row>
    <row r="8" spans="1:8" s="60" customFormat="1" x14ac:dyDescent="0.25">
      <c r="A8" s="3" t="s">
        <v>17</v>
      </c>
      <c r="B8" s="15">
        <v>23</v>
      </c>
      <c r="C8" s="15">
        <v>19</v>
      </c>
      <c r="D8" s="37">
        <f t="shared" si="0"/>
        <v>-17.391304347826093</v>
      </c>
      <c r="E8" s="15"/>
      <c r="F8" s="26">
        <v>1.77</v>
      </c>
      <c r="G8" s="26">
        <v>2.44</v>
      </c>
      <c r="H8" s="37">
        <f t="shared" si="1"/>
        <v>37.853107344632775</v>
      </c>
    </row>
    <row r="9" spans="1:8" s="60" customFormat="1" x14ac:dyDescent="0.25">
      <c r="A9" s="3" t="s">
        <v>18</v>
      </c>
      <c r="B9" s="15">
        <v>53</v>
      </c>
      <c r="C9" s="15">
        <v>54</v>
      </c>
      <c r="D9" s="37">
        <f t="shared" si="0"/>
        <v>1.8867924528301927</v>
      </c>
      <c r="E9" s="15"/>
      <c r="F9" s="26">
        <v>1.99</v>
      </c>
      <c r="G9" s="26">
        <v>5.16</v>
      </c>
      <c r="H9" s="37">
        <f t="shared" si="1"/>
        <v>159.2964824120603</v>
      </c>
    </row>
    <row r="10" spans="1:8" s="60" customFormat="1" x14ac:dyDescent="0.25">
      <c r="A10" s="3" t="s">
        <v>19</v>
      </c>
      <c r="B10" s="15">
        <v>15</v>
      </c>
      <c r="C10" s="15">
        <v>11</v>
      </c>
      <c r="D10" s="37">
        <f t="shared" si="0"/>
        <v>-26.666666666666671</v>
      </c>
      <c r="E10" s="15"/>
      <c r="F10" s="26">
        <v>0.64</v>
      </c>
      <c r="G10" s="26">
        <v>0.89</v>
      </c>
      <c r="H10" s="37">
        <f t="shared" si="1"/>
        <v>39.0625</v>
      </c>
    </row>
    <row r="11" spans="1:8" s="60" customFormat="1" x14ac:dyDescent="0.25">
      <c r="A11" s="3" t="s">
        <v>20</v>
      </c>
      <c r="B11" s="15">
        <v>3</v>
      </c>
      <c r="C11" s="15">
        <v>3</v>
      </c>
      <c r="D11" s="37">
        <f t="shared" si="0"/>
        <v>0</v>
      </c>
      <c r="E11" s="15"/>
      <c r="F11" s="26">
        <v>0.56999999999999995</v>
      </c>
      <c r="G11" s="26">
        <v>0.33</v>
      </c>
      <c r="H11" s="37">
        <f t="shared" si="1"/>
        <v>-42.105263157894733</v>
      </c>
    </row>
    <row r="12" spans="1:8" s="60" customFormat="1" x14ac:dyDescent="0.25">
      <c r="A12" s="3" t="s">
        <v>21</v>
      </c>
      <c r="B12" s="15">
        <v>27</v>
      </c>
      <c r="C12" s="15">
        <v>0</v>
      </c>
      <c r="D12" s="37">
        <f t="shared" si="0"/>
        <v>-100</v>
      </c>
      <c r="E12" s="15"/>
      <c r="F12" s="26">
        <v>3.76</v>
      </c>
      <c r="G12" s="26">
        <v>0</v>
      </c>
      <c r="H12" s="37">
        <f t="shared" si="1"/>
        <v>-100</v>
      </c>
    </row>
    <row r="13" spans="1:8" x14ac:dyDescent="0.15">
      <c r="A13" s="6" t="s">
        <v>209</v>
      </c>
      <c r="B13" s="7">
        <f>SUM(B5:B12)</f>
        <v>391</v>
      </c>
      <c r="C13" s="7">
        <f t="shared" ref="C13" si="2">SUM(C5:C12)</f>
        <v>275</v>
      </c>
      <c r="D13" s="8">
        <f>+C13/B13*100-100</f>
        <v>-29.667519181585675</v>
      </c>
      <c r="E13" s="7"/>
      <c r="F13" s="35">
        <f>SUM(F5:F12)</f>
        <v>40.51</v>
      </c>
      <c r="G13" s="35">
        <f t="shared" ref="G13" si="3">SUM(G5:G12)</f>
        <v>26.939999999999998</v>
      </c>
      <c r="H13" s="8">
        <f t="shared" si="1"/>
        <v>-33.497901752653675</v>
      </c>
    </row>
    <row r="14" spans="1:8" x14ac:dyDescent="0.15">
      <c r="A14" s="9" t="s">
        <v>22</v>
      </c>
      <c r="B14" s="10">
        <v>32644</v>
      </c>
      <c r="C14" s="10">
        <v>19883</v>
      </c>
      <c r="D14" s="38">
        <f t="shared" si="0"/>
        <v>-39.091410366376664</v>
      </c>
      <c r="E14" s="10"/>
      <c r="F14" s="27">
        <v>2497.1</v>
      </c>
      <c r="G14" s="27">
        <v>2173.11</v>
      </c>
      <c r="H14" s="38">
        <f t="shared" si="1"/>
        <v>-12.974650594689834</v>
      </c>
    </row>
    <row r="15" spans="1:8" x14ac:dyDescent="0.15">
      <c r="A15" s="12" t="s">
        <v>23</v>
      </c>
    </row>
  </sheetData>
  <mergeCells count="3">
    <mergeCell ref="A3:A4"/>
    <mergeCell ref="B3:D3"/>
    <mergeCell ref="F3:H3"/>
  </mergeCells>
  <pageMargins left="0.7" right="0.7" top="0.75" bottom="0.75" header="0.3" footer="0.3"/>
  <ignoredErrors>
    <ignoredError sqref="B13: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15"/>
  <sheetViews>
    <sheetView zoomScaleNormal="100" workbookViewId="0"/>
  </sheetViews>
  <sheetFormatPr defaultRowHeight="9" x14ac:dyDescent="0.15"/>
  <cols>
    <col min="1" max="1" width="15.7109375" style="57" customWidth="1"/>
    <col min="2" max="3" width="9.140625" style="57"/>
    <col min="4" max="4" width="10.28515625" style="57" bestFit="1" customWidth="1"/>
    <col min="5" max="7" width="9.140625" style="57"/>
    <col min="8" max="8" width="1.85546875" style="57" customWidth="1"/>
    <col min="9" max="10" width="9.140625" style="57"/>
    <col min="11" max="11" width="9.140625" style="57" customWidth="1"/>
    <col min="12" max="16384" width="9.140625" style="57"/>
  </cols>
  <sheetData>
    <row r="1" spans="1:12" ht="15" x14ac:dyDescent="0.25">
      <c r="A1" s="2" t="s">
        <v>278</v>
      </c>
      <c r="J1" s="1"/>
      <c r="K1" s="1"/>
      <c r="L1" s="1"/>
    </row>
    <row r="3" spans="1:12" ht="36" x14ac:dyDescent="0.15">
      <c r="A3" s="39" t="s">
        <v>211</v>
      </c>
      <c r="B3" s="79" t="s">
        <v>248</v>
      </c>
      <c r="C3" s="79" t="s">
        <v>249</v>
      </c>
      <c r="D3" s="80" t="s">
        <v>273</v>
      </c>
      <c r="E3" s="79" t="s">
        <v>274</v>
      </c>
      <c r="F3" s="79" t="s">
        <v>275</v>
      </c>
      <c r="G3" s="79" t="s">
        <v>238</v>
      </c>
      <c r="H3" s="43"/>
      <c r="I3" s="79" t="s">
        <v>253</v>
      </c>
      <c r="J3" s="79" t="s">
        <v>250</v>
      </c>
      <c r="K3" s="79" t="s">
        <v>251</v>
      </c>
      <c r="L3" s="79" t="s">
        <v>252</v>
      </c>
    </row>
    <row r="4" spans="1:12" x14ac:dyDescent="0.15">
      <c r="D4" s="29"/>
    </row>
    <row r="5" spans="1:12" x14ac:dyDescent="0.15">
      <c r="A5" s="3" t="s">
        <v>240</v>
      </c>
      <c r="B5" s="4">
        <v>38</v>
      </c>
      <c r="C5" s="4">
        <v>34</v>
      </c>
      <c r="D5" s="26">
        <v>3831.54</v>
      </c>
      <c r="E5" s="4">
        <v>220.34</v>
      </c>
      <c r="F5" s="4">
        <v>240.04</v>
      </c>
      <c r="G5" s="4">
        <v>2396</v>
      </c>
      <c r="I5" s="53">
        <f>+F5/D5*100</f>
        <v>6.264843900885805</v>
      </c>
      <c r="J5" s="53">
        <f t="shared" ref="J5:J13" si="0">+E5/C5</f>
        <v>6.4805882352941175</v>
      </c>
      <c r="K5" s="53">
        <f t="shared" ref="K5:K13" si="1">+F5/B5</f>
        <v>6.3168421052631576</v>
      </c>
      <c r="L5" s="54">
        <f t="shared" ref="L5:L13" si="2">+G5/B5</f>
        <v>63.05263157894737</v>
      </c>
    </row>
    <row r="6" spans="1:12" x14ac:dyDescent="0.15">
      <c r="A6" s="3" t="s">
        <v>241</v>
      </c>
      <c r="B6" s="4">
        <v>900</v>
      </c>
      <c r="C6" s="4">
        <v>900</v>
      </c>
      <c r="D6" s="26">
        <v>8453.24</v>
      </c>
      <c r="E6" s="4">
        <v>1518.36</v>
      </c>
      <c r="F6" s="4">
        <v>1680.61</v>
      </c>
      <c r="G6" s="4">
        <v>56737</v>
      </c>
      <c r="I6" s="53">
        <f t="shared" ref="I6:I12" si="3">+F6/D6*100</f>
        <v>19.881252632126852</v>
      </c>
      <c r="J6" s="53">
        <f t="shared" si="0"/>
        <v>1.6870666666666665</v>
      </c>
      <c r="K6" s="53">
        <f t="shared" si="1"/>
        <v>1.8673444444444443</v>
      </c>
      <c r="L6" s="54">
        <f t="shared" si="2"/>
        <v>63.041111111111114</v>
      </c>
    </row>
    <row r="7" spans="1:12" x14ac:dyDescent="0.15">
      <c r="A7" s="3" t="s">
        <v>242</v>
      </c>
      <c r="B7" s="4">
        <v>27</v>
      </c>
      <c r="C7" s="4">
        <v>27</v>
      </c>
      <c r="D7" s="26">
        <v>824.08</v>
      </c>
      <c r="E7" s="4">
        <v>58.06</v>
      </c>
      <c r="F7" s="4">
        <v>63.41</v>
      </c>
      <c r="G7" s="4">
        <v>4131</v>
      </c>
      <c r="I7" s="53">
        <f t="shared" si="3"/>
        <v>7.6946412969614588</v>
      </c>
      <c r="J7" s="53">
        <f t="shared" si="0"/>
        <v>2.1503703703703705</v>
      </c>
      <c r="K7" s="53">
        <f t="shared" si="1"/>
        <v>2.3485185185185182</v>
      </c>
      <c r="L7" s="54">
        <f t="shared" si="2"/>
        <v>153</v>
      </c>
    </row>
    <row r="8" spans="1:12" x14ac:dyDescent="0.15">
      <c r="A8" s="3" t="s">
        <v>243</v>
      </c>
      <c r="B8" s="4">
        <v>54</v>
      </c>
      <c r="C8" s="4">
        <v>54</v>
      </c>
      <c r="D8" s="26">
        <v>879</v>
      </c>
      <c r="E8" s="4">
        <v>79.98</v>
      </c>
      <c r="F8" s="4">
        <v>110.2</v>
      </c>
      <c r="G8" s="4">
        <v>5904</v>
      </c>
      <c r="I8" s="53">
        <f t="shared" si="3"/>
        <v>12.536973833902163</v>
      </c>
      <c r="J8" s="53">
        <f t="shared" si="0"/>
        <v>1.4811111111111113</v>
      </c>
      <c r="K8" s="53">
        <f t="shared" si="1"/>
        <v>2.0407407407407407</v>
      </c>
      <c r="L8" s="54">
        <f t="shared" si="2"/>
        <v>109.33333333333333</v>
      </c>
    </row>
    <row r="9" spans="1:12" x14ac:dyDescent="0.15">
      <c r="A9" s="3" t="s">
        <v>244</v>
      </c>
      <c r="B9" s="4">
        <v>93</v>
      </c>
      <c r="C9" s="4">
        <v>93</v>
      </c>
      <c r="D9" s="26">
        <v>8972.25</v>
      </c>
      <c r="E9" s="4">
        <v>456.51</v>
      </c>
      <c r="F9" s="4">
        <v>595.85</v>
      </c>
      <c r="G9" s="4">
        <v>11488</v>
      </c>
      <c r="I9" s="53">
        <f t="shared" si="3"/>
        <v>6.6410320711081399</v>
      </c>
      <c r="J9" s="53">
        <f t="shared" si="0"/>
        <v>4.9087096774193544</v>
      </c>
      <c r="K9" s="53">
        <f t="shared" si="1"/>
        <v>6.4069892473118282</v>
      </c>
      <c r="L9" s="54">
        <f t="shared" si="2"/>
        <v>123.52688172043011</v>
      </c>
    </row>
    <row r="10" spans="1:12" x14ac:dyDescent="0.15">
      <c r="A10" s="3" t="s">
        <v>245</v>
      </c>
      <c r="B10" s="4">
        <v>37</v>
      </c>
      <c r="C10" s="4">
        <v>37</v>
      </c>
      <c r="D10" s="26">
        <v>873.53</v>
      </c>
      <c r="E10" s="4">
        <v>101.21</v>
      </c>
      <c r="F10" s="4">
        <v>117.36</v>
      </c>
      <c r="G10" s="4">
        <v>5337</v>
      </c>
      <c r="I10" s="53">
        <f t="shared" si="3"/>
        <v>13.43514246791753</v>
      </c>
      <c r="J10" s="53">
        <f t="shared" si="0"/>
        <v>2.7354054054054053</v>
      </c>
      <c r="K10" s="53">
        <f t="shared" si="1"/>
        <v>3.1718918918918919</v>
      </c>
      <c r="L10" s="54">
        <f t="shared" si="2"/>
        <v>144.24324324324326</v>
      </c>
    </row>
    <row r="11" spans="1:12" x14ac:dyDescent="0.15">
      <c r="A11" s="3" t="s">
        <v>246</v>
      </c>
      <c r="B11" s="4">
        <v>17</v>
      </c>
      <c r="C11" s="4">
        <v>17</v>
      </c>
      <c r="D11" s="26">
        <v>878.15</v>
      </c>
      <c r="E11" s="4">
        <v>25.76</v>
      </c>
      <c r="F11" s="4">
        <v>43.51</v>
      </c>
      <c r="G11" s="4">
        <v>1819</v>
      </c>
      <c r="I11" s="53">
        <f t="shared" si="3"/>
        <v>4.9547343847861987</v>
      </c>
      <c r="J11" s="53">
        <f t="shared" si="0"/>
        <v>1.5152941176470589</v>
      </c>
      <c r="K11" s="53">
        <f t="shared" si="1"/>
        <v>2.5594117647058821</v>
      </c>
      <c r="L11" s="54">
        <f t="shared" si="2"/>
        <v>107</v>
      </c>
    </row>
    <row r="12" spans="1:12" x14ac:dyDescent="0.15">
      <c r="A12" s="3" t="s">
        <v>247</v>
      </c>
      <c r="B12" s="4">
        <v>5</v>
      </c>
      <c r="C12" s="4">
        <v>4</v>
      </c>
      <c r="D12" s="26">
        <v>2522.21</v>
      </c>
      <c r="E12" s="4">
        <v>3.48</v>
      </c>
      <c r="F12" s="4">
        <v>4.4400000000000004</v>
      </c>
      <c r="G12" s="4">
        <v>728</v>
      </c>
      <c r="I12" s="53">
        <f t="shared" si="3"/>
        <v>0.17603609532909631</v>
      </c>
      <c r="J12" s="53">
        <f t="shared" si="0"/>
        <v>0.87</v>
      </c>
      <c r="K12" s="53">
        <f t="shared" si="1"/>
        <v>0.88800000000000012</v>
      </c>
      <c r="L12" s="54">
        <f t="shared" si="2"/>
        <v>145.6</v>
      </c>
    </row>
    <row r="13" spans="1:12" x14ac:dyDescent="0.15">
      <c r="A13" s="6" t="s">
        <v>209</v>
      </c>
      <c r="B13" s="7">
        <f>SUM(B5:B12)</f>
        <v>1171</v>
      </c>
      <c r="C13" s="7">
        <v>1166</v>
      </c>
      <c r="D13" s="7">
        <f>SUM(D5:D12)</f>
        <v>27234</v>
      </c>
      <c r="E13" s="7">
        <f>SUM(E5:E12)</f>
        <v>2463.7000000000003</v>
      </c>
      <c r="F13" s="7">
        <f>SUM(F5:F12)</f>
        <v>2855.42</v>
      </c>
      <c r="G13" s="7">
        <f>SUM(G5:G12)</f>
        <v>88540</v>
      </c>
      <c r="I13" s="55">
        <f>+F13/D13*100</f>
        <v>10.484761694940149</v>
      </c>
      <c r="J13" s="55">
        <f t="shared" si="0"/>
        <v>2.1129502572898802</v>
      </c>
      <c r="K13" s="55">
        <f t="shared" si="1"/>
        <v>2.4384457728437234</v>
      </c>
      <c r="L13" s="20">
        <f t="shared" si="2"/>
        <v>75.610589239965847</v>
      </c>
    </row>
    <row r="14" spans="1:12" x14ac:dyDescent="0.15">
      <c r="A14" s="9" t="s">
        <v>239</v>
      </c>
      <c r="B14" s="10">
        <v>219677</v>
      </c>
      <c r="C14" s="10">
        <v>219049</v>
      </c>
      <c r="D14" s="27">
        <v>2583238.79</v>
      </c>
      <c r="E14" s="10">
        <v>1387520.77</v>
      </c>
      <c r="F14" s="10">
        <v>1549417.34</v>
      </c>
      <c r="G14" s="10">
        <v>21812547</v>
      </c>
      <c r="H14" s="10"/>
      <c r="I14" s="38">
        <f>+F14/D14*100</f>
        <v>59.979640519411682</v>
      </c>
      <c r="J14" s="38">
        <f>+E14/C14</f>
        <v>6.3342940164072878</v>
      </c>
      <c r="K14" s="38">
        <f>+F14/B14</f>
        <v>7.0531614142582066</v>
      </c>
      <c r="L14" s="10">
        <f>+G14/B14</f>
        <v>99.293722146606157</v>
      </c>
    </row>
    <row r="15" spans="1:12" x14ac:dyDescent="0.15">
      <c r="A15" s="12" t="s">
        <v>23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F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16384" width="9.140625" style="14"/>
  </cols>
  <sheetData>
    <row r="1" spans="1:6" ht="12" x14ac:dyDescent="0.2">
      <c r="A1" s="2" t="s">
        <v>296</v>
      </c>
      <c r="B1" s="62"/>
      <c r="C1" s="62"/>
      <c r="D1" s="62"/>
    </row>
    <row r="2" spans="1:6" x14ac:dyDescent="0.15">
      <c r="A2" s="59"/>
      <c r="B2" s="59"/>
      <c r="C2" s="59"/>
      <c r="D2" s="62"/>
    </row>
    <row r="3" spans="1:6" x14ac:dyDescent="0.15">
      <c r="A3" s="96" t="s">
        <v>211</v>
      </c>
      <c r="B3" s="95" t="s">
        <v>210</v>
      </c>
      <c r="C3" s="95"/>
      <c r="D3" s="30"/>
      <c r="E3" s="95" t="s">
        <v>75</v>
      </c>
      <c r="F3" s="95"/>
    </row>
    <row r="4" spans="1:6" x14ac:dyDescent="0.15">
      <c r="A4" s="97"/>
      <c r="B4" s="44">
        <v>2000</v>
      </c>
      <c r="C4" s="44">
        <v>2010</v>
      </c>
      <c r="D4" s="82"/>
      <c r="E4" s="44">
        <v>2000</v>
      </c>
      <c r="F4" s="44">
        <v>2010</v>
      </c>
    </row>
    <row r="5" spans="1:6" s="16" customFormat="1" x14ac:dyDescent="0.25">
      <c r="A5" s="3" t="s">
        <v>14</v>
      </c>
      <c r="B5" s="15">
        <v>0</v>
      </c>
      <c r="C5" s="15">
        <v>0</v>
      </c>
      <c r="D5" s="15"/>
      <c r="E5" s="26">
        <v>0</v>
      </c>
      <c r="F5" s="26">
        <v>0</v>
      </c>
    </row>
    <row r="6" spans="1:6" s="60" customFormat="1" x14ac:dyDescent="0.25">
      <c r="A6" s="3" t="s">
        <v>15</v>
      </c>
      <c r="B6" s="15">
        <v>0</v>
      </c>
      <c r="C6" s="15">
        <v>0</v>
      </c>
      <c r="D6" s="15"/>
      <c r="E6" s="26">
        <v>0</v>
      </c>
      <c r="F6" s="26">
        <v>0</v>
      </c>
    </row>
    <row r="7" spans="1:6" s="60" customFormat="1" x14ac:dyDescent="0.25">
      <c r="A7" s="3" t="s">
        <v>16</v>
      </c>
      <c r="B7" s="15">
        <v>0</v>
      </c>
      <c r="C7" s="15">
        <v>0</v>
      </c>
      <c r="D7" s="15"/>
      <c r="E7" s="26">
        <v>0</v>
      </c>
      <c r="F7" s="26">
        <v>0</v>
      </c>
    </row>
    <row r="8" spans="1:6" s="60" customFormat="1" x14ac:dyDescent="0.25">
      <c r="A8" s="3" t="s">
        <v>17</v>
      </c>
      <c r="B8" s="15">
        <v>0</v>
      </c>
      <c r="C8" s="15">
        <v>0</v>
      </c>
      <c r="D8" s="15"/>
      <c r="E8" s="26">
        <v>0</v>
      </c>
      <c r="F8" s="26">
        <v>0</v>
      </c>
    </row>
    <row r="9" spans="1:6" s="60" customFormat="1" x14ac:dyDescent="0.25">
      <c r="A9" s="3" t="s">
        <v>18</v>
      </c>
      <c r="B9" s="15">
        <v>1</v>
      </c>
      <c r="C9" s="15">
        <v>0</v>
      </c>
      <c r="D9" s="15"/>
      <c r="E9" s="26">
        <v>0.01</v>
      </c>
      <c r="F9" s="26">
        <v>0</v>
      </c>
    </row>
    <row r="10" spans="1:6" s="60" customFormat="1" x14ac:dyDescent="0.25">
      <c r="A10" s="3" t="s">
        <v>19</v>
      </c>
      <c r="B10" s="15">
        <v>0</v>
      </c>
      <c r="C10" s="15">
        <v>0</v>
      </c>
      <c r="D10" s="15"/>
      <c r="E10" s="26">
        <v>0</v>
      </c>
      <c r="F10" s="26">
        <v>0</v>
      </c>
    </row>
    <row r="11" spans="1:6" s="60" customFormat="1" x14ac:dyDescent="0.25">
      <c r="A11" s="3" t="s">
        <v>20</v>
      </c>
      <c r="B11" s="15">
        <v>0</v>
      </c>
      <c r="C11" s="15">
        <v>0</v>
      </c>
      <c r="D11" s="15"/>
      <c r="E11" s="26">
        <v>0</v>
      </c>
      <c r="F11" s="26">
        <v>0</v>
      </c>
    </row>
    <row r="12" spans="1:6" s="60" customFormat="1" x14ac:dyDescent="0.25">
      <c r="A12" s="3" t="s">
        <v>21</v>
      </c>
      <c r="B12" s="15">
        <v>0</v>
      </c>
      <c r="C12" s="15">
        <v>0</v>
      </c>
      <c r="D12" s="15"/>
      <c r="E12" s="26">
        <v>0</v>
      </c>
      <c r="F12" s="26">
        <v>0</v>
      </c>
    </row>
    <row r="13" spans="1:6" x14ac:dyDescent="0.15">
      <c r="A13" s="6" t="s">
        <v>209</v>
      </c>
      <c r="B13" s="7">
        <f>SUM(B5:B12)</f>
        <v>1</v>
      </c>
      <c r="C13" s="7">
        <f t="shared" ref="C13" si="0">SUM(C5:C12)</f>
        <v>0</v>
      </c>
      <c r="D13" s="7"/>
      <c r="E13" s="35">
        <f>SUM(E5:E12)</f>
        <v>0.01</v>
      </c>
      <c r="F13" s="35">
        <f t="shared" ref="F13" si="1">SUM(F5:F12)</f>
        <v>0</v>
      </c>
    </row>
    <row r="14" spans="1:6" x14ac:dyDescent="0.15">
      <c r="A14" s="9" t="s">
        <v>22</v>
      </c>
      <c r="B14" s="10">
        <v>920</v>
      </c>
      <c r="C14" s="10">
        <v>525</v>
      </c>
      <c r="D14" s="10"/>
      <c r="E14" s="27">
        <v>2248.92</v>
      </c>
      <c r="F14" s="27">
        <v>4267.46</v>
      </c>
    </row>
    <row r="15" spans="1:6" x14ac:dyDescent="0.15">
      <c r="A15" s="12" t="s">
        <v>23</v>
      </c>
    </row>
  </sheetData>
  <mergeCells count="3">
    <mergeCell ref="A3:A4"/>
    <mergeCell ref="B3:C3"/>
    <mergeCell ref="E3:F3"/>
  </mergeCells>
  <pageMargins left="0.7" right="0.7" top="0.75" bottom="0.75" header="0.3" footer="0.3"/>
  <ignoredErrors>
    <ignoredError sqref="B13:F13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H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7" width="9.140625" style="14" customWidth="1"/>
    <col min="8" max="16384" width="9.140625" style="14"/>
  </cols>
  <sheetData>
    <row r="1" spans="1:8" ht="12" x14ac:dyDescent="0.2">
      <c r="A1" s="2" t="s">
        <v>297</v>
      </c>
      <c r="B1" s="62"/>
      <c r="C1" s="62"/>
      <c r="D1" s="62"/>
      <c r="E1" s="62"/>
    </row>
    <row r="2" spans="1:8" x14ac:dyDescent="0.15">
      <c r="A2" s="59"/>
      <c r="B2" s="59"/>
      <c r="C2" s="59"/>
      <c r="D2" s="62"/>
      <c r="E2" s="62"/>
    </row>
    <row r="3" spans="1:8" x14ac:dyDescent="0.15">
      <c r="A3" s="96" t="s">
        <v>211</v>
      </c>
      <c r="B3" s="95" t="s">
        <v>210</v>
      </c>
      <c r="C3" s="95"/>
      <c r="D3" s="95"/>
      <c r="E3" s="25"/>
      <c r="F3" s="95" t="s">
        <v>75</v>
      </c>
      <c r="G3" s="95"/>
      <c r="H3" s="95"/>
    </row>
    <row r="4" spans="1:8" x14ac:dyDescent="0.15">
      <c r="A4" s="97"/>
      <c r="B4" s="44">
        <v>2000</v>
      </c>
      <c r="C4" s="44">
        <v>2010</v>
      </c>
      <c r="D4" s="44" t="s">
        <v>214</v>
      </c>
      <c r="E4" s="82"/>
      <c r="F4" s="44">
        <v>2000</v>
      </c>
      <c r="G4" s="44">
        <v>2010</v>
      </c>
      <c r="H4" s="44" t="s">
        <v>214</v>
      </c>
    </row>
    <row r="5" spans="1:8" s="16" customFormat="1" x14ac:dyDescent="0.25">
      <c r="A5" s="3" t="s">
        <v>14</v>
      </c>
      <c r="B5" s="15">
        <v>0</v>
      </c>
      <c r="C5" s="15">
        <v>0</v>
      </c>
      <c r="D5" s="37" t="s">
        <v>213</v>
      </c>
      <c r="E5" s="15"/>
      <c r="F5" s="26">
        <v>0</v>
      </c>
      <c r="G5" s="26">
        <v>0</v>
      </c>
      <c r="H5" s="37" t="s">
        <v>213</v>
      </c>
    </row>
    <row r="6" spans="1:8" s="60" customFormat="1" x14ac:dyDescent="0.25">
      <c r="A6" s="3" t="s">
        <v>15</v>
      </c>
      <c r="B6" s="15">
        <v>243</v>
      </c>
      <c r="C6" s="15">
        <v>83</v>
      </c>
      <c r="D6" s="37">
        <f t="shared" ref="D6:D14" si="0">+C6/B6*100-100</f>
        <v>-65.843621399176953</v>
      </c>
      <c r="E6" s="15"/>
      <c r="F6" s="26">
        <v>197.52</v>
      </c>
      <c r="G6" s="26">
        <v>58.6</v>
      </c>
      <c r="H6" s="37">
        <f t="shared" ref="H6:H14" si="1">+G6/F6*100-100</f>
        <v>-70.332118266504665</v>
      </c>
    </row>
    <row r="7" spans="1:8" s="60" customFormat="1" x14ac:dyDescent="0.25">
      <c r="A7" s="3" t="s">
        <v>16</v>
      </c>
      <c r="B7" s="15">
        <v>1</v>
      </c>
      <c r="C7" s="15">
        <v>1</v>
      </c>
      <c r="D7" s="37">
        <f t="shared" si="0"/>
        <v>0</v>
      </c>
      <c r="E7" s="15"/>
      <c r="F7" s="26">
        <v>0.3</v>
      </c>
      <c r="G7" s="26">
        <v>0.3</v>
      </c>
      <c r="H7" s="37">
        <f t="shared" si="1"/>
        <v>0</v>
      </c>
    </row>
    <row r="8" spans="1:8" s="60" customFormat="1" x14ac:dyDescent="0.25">
      <c r="A8" s="3" t="s">
        <v>17</v>
      </c>
      <c r="B8" s="15">
        <v>0</v>
      </c>
      <c r="C8" s="15">
        <v>0</v>
      </c>
      <c r="D8" s="37" t="s">
        <v>213</v>
      </c>
      <c r="E8" s="15"/>
      <c r="F8" s="26">
        <v>0</v>
      </c>
      <c r="G8" s="26">
        <v>0</v>
      </c>
      <c r="H8" s="37" t="s">
        <v>213</v>
      </c>
    </row>
    <row r="9" spans="1:8" s="60" customFormat="1" x14ac:dyDescent="0.25">
      <c r="A9" s="3" t="s">
        <v>18</v>
      </c>
      <c r="B9" s="15">
        <v>32</v>
      </c>
      <c r="C9" s="15">
        <v>15</v>
      </c>
      <c r="D9" s="37">
        <f t="shared" si="0"/>
        <v>-53.125</v>
      </c>
      <c r="E9" s="15"/>
      <c r="F9" s="26">
        <v>11.91</v>
      </c>
      <c r="G9" s="26">
        <v>62.58</v>
      </c>
      <c r="H9" s="37">
        <f t="shared" si="1"/>
        <v>425.44080604533997</v>
      </c>
    </row>
    <row r="10" spans="1:8" s="60" customFormat="1" x14ac:dyDescent="0.25">
      <c r="A10" s="3" t="s">
        <v>19</v>
      </c>
      <c r="B10" s="15">
        <v>0</v>
      </c>
      <c r="C10" s="15">
        <v>1</v>
      </c>
      <c r="D10" s="37" t="s">
        <v>213</v>
      </c>
      <c r="E10" s="15"/>
      <c r="F10" s="26">
        <v>0</v>
      </c>
      <c r="G10" s="26">
        <v>0.3</v>
      </c>
      <c r="H10" s="37" t="s">
        <v>213</v>
      </c>
    </row>
    <row r="11" spans="1:8" s="60" customFormat="1" x14ac:dyDescent="0.25">
      <c r="A11" s="3" t="s">
        <v>20</v>
      </c>
      <c r="B11" s="15">
        <v>0</v>
      </c>
      <c r="C11" s="15">
        <v>1</v>
      </c>
      <c r="D11" s="37" t="s">
        <v>213</v>
      </c>
      <c r="E11" s="15"/>
      <c r="F11" s="26">
        <v>0</v>
      </c>
      <c r="G11" s="26">
        <v>1</v>
      </c>
      <c r="H11" s="37" t="s">
        <v>213</v>
      </c>
    </row>
    <row r="12" spans="1:8" s="60" customFormat="1" x14ac:dyDescent="0.25">
      <c r="A12" s="3" t="s">
        <v>21</v>
      </c>
      <c r="B12" s="15">
        <v>0</v>
      </c>
      <c r="C12" s="15">
        <v>0</v>
      </c>
      <c r="D12" s="37" t="s">
        <v>213</v>
      </c>
      <c r="E12" s="15"/>
      <c r="F12" s="26">
        <v>0</v>
      </c>
      <c r="G12" s="26">
        <v>0</v>
      </c>
      <c r="H12" s="37" t="s">
        <v>213</v>
      </c>
    </row>
    <row r="13" spans="1:8" x14ac:dyDescent="0.15">
      <c r="A13" s="6" t="s">
        <v>209</v>
      </c>
      <c r="B13" s="7">
        <f>SUM(B5:B12)</f>
        <v>276</v>
      </c>
      <c r="C13" s="7">
        <f t="shared" ref="C13" si="2">SUM(C5:C12)</f>
        <v>101</v>
      </c>
      <c r="D13" s="8">
        <f t="shared" si="0"/>
        <v>-63.405797101449274</v>
      </c>
      <c r="E13" s="7"/>
      <c r="F13" s="35">
        <f>SUM(F5:F12)</f>
        <v>209.73000000000002</v>
      </c>
      <c r="G13" s="35">
        <f t="shared" ref="G13" si="3">SUM(G5:G12)</f>
        <v>122.77999999999999</v>
      </c>
      <c r="H13" s="8">
        <f t="shared" si="1"/>
        <v>-41.458065131359376</v>
      </c>
    </row>
    <row r="14" spans="1:8" x14ac:dyDescent="0.15">
      <c r="A14" s="9" t="s">
        <v>22</v>
      </c>
      <c r="B14" s="10">
        <v>15780</v>
      </c>
      <c r="C14" s="10">
        <v>8243</v>
      </c>
      <c r="D14" s="38">
        <f t="shared" si="0"/>
        <v>-47.762991128010135</v>
      </c>
      <c r="E14" s="10"/>
      <c r="F14" s="27">
        <v>80908.59</v>
      </c>
      <c r="G14" s="27">
        <v>52480.98000000001</v>
      </c>
      <c r="H14" s="38">
        <f t="shared" si="1"/>
        <v>-35.135465838670513</v>
      </c>
    </row>
    <row r="15" spans="1:8" x14ac:dyDescent="0.15">
      <c r="A15" s="12" t="s">
        <v>23</v>
      </c>
    </row>
  </sheetData>
  <mergeCells count="3">
    <mergeCell ref="A3:A4"/>
    <mergeCell ref="B3:D3"/>
    <mergeCell ref="F3:H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AJ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8" width="9.140625" style="14"/>
    <col min="9" max="9" width="1.85546875" style="14" customWidth="1"/>
    <col min="10" max="12" width="9.140625" style="14"/>
    <col min="13" max="13" width="1.85546875" style="14" customWidth="1"/>
    <col min="14" max="16" width="9.140625" style="14"/>
    <col min="17" max="17" width="1.85546875" style="14" customWidth="1"/>
    <col min="18" max="20" width="9.140625" style="14"/>
    <col min="21" max="21" width="1.85546875" style="14" customWidth="1"/>
    <col min="22" max="24" width="9.140625" style="14"/>
    <col min="25" max="25" width="1.85546875" style="14" customWidth="1"/>
    <col min="26" max="28" width="9.140625" style="14"/>
    <col min="29" max="29" width="1.85546875" style="14" customWidth="1"/>
    <col min="30" max="32" width="9.140625" style="14"/>
    <col min="33" max="33" width="1.85546875" style="14" customWidth="1"/>
    <col min="34" max="16384" width="9.140625" style="14"/>
  </cols>
  <sheetData>
    <row r="1" spans="1:36" ht="12" x14ac:dyDescent="0.2">
      <c r="A1" s="2" t="s">
        <v>298</v>
      </c>
      <c r="B1" s="62"/>
      <c r="C1" s="62"/>
      <c r="D1" s="62"/>
      <c r="E1" s="62"/>
      <c r="I1" s="62"/>
      <c r="M1" s="62"/>
      <c r="Q1" s="62"/>
      <c r="U1" s="62"/>
      <c r="Y1" s="62"/>
      <c r="AC1" s="62"/>
      <c r="AG1" s="62"/>
    </row>
    <row r="2" spans="1:36" x14ac:dyDescent="0.15">
      <c r="E2" s="62"/>
      <c r="I2" s="62"/>
      <c r="M2" s="62"/>
      <c r="Q2" s="62"/>
      <c r="U2" s="62"/>
      <c r="Y2" s="62"/>
      <c r="AC2" s="62"/>
      <c r="AG2" s="62"/>
    </row>
    <row r="3" spans="1:36" x14ac:dyDescent="0.15">
      <c r="A3" s="96" t="s">
        <v>211</v>
      </c>
      <c r="B3" s="101" t="s">
        <v>62</v>
      </c>
      <c r="C3" s="101"/>
      <c r="D3" s="101"/>
      <c r="E3" s="25"/>
      <c r="F3" s="95" t="s">
        <v>63</v>
      </c>
      <c r="G3" s="95"/>
      <c r="H3" s="95"/>
      <c r="I3" s="25"/>
      <c r="J3" s="95" t="s">
        <v>64</v>
      </c>
      <c r="K3" s="95"/>
      <c r="L3" s="95"/>
      <c r="M3" s="25"/>
      <c r="N3" s="95" t="s">
        <v>65</v>
      </c>
      <c r="O3" s="95"/>
      <c r="P3" s="95"/>
      <c r="Q3" s="25"/>
      <c r="R3" s="95" t="s">
        <v>66</v>
      </c>
      <c r="S3" s="95"/>
      <c r="T3" s="95"/>
      <c r="U3" s="25"/>
      <c r="V3" s="95" t="s">
        <v>67</v>
      </c>
      <c r="W3" s="95"/>
      <c r="X3" s="95"/>
      <c r="Y3" s="25"/>
      <c r="Z3" s="95" t="s">
        <v>68</v>
      </c>
      <c r="AA3" s="95"/>
      <c r="AB3" s="95"/>
      <c r="AC3" s="25"/>
      <c r="AD3" s="95" t="s">
        <v>69</v>
      </c>
      <c r="AE3" s="95"/>
      <c r="AF3" s="95"/>
      <c r="AG3" s="25"/>
      <c r="AH3" s="95" t="s">
        <v>70</v>
      </c>
      <c r="AI3" s="95"/>
      <c r="AJ3" s="95"/>
    </row>
    <row r="4" spans="1:36" s="84" customFormat="1" x14ac:dyDescent="0.15">
      <c r="A4" s="97"/>
      <c r="B4" s="79">
        <v>2000</v>
      </c>
      <c r="C4" s="79">
        <v>2010</v>
      </c>
      <c r="D4" s="79" t="s">
        <v>214</v>
      </c>
      <c r="E4" s="82"/>
      <c r="F4" s="79">
        <v>2000</v>
      </c>
      <c r="G4" s="79">
        <v>2010</v>
      </c>
      <c r="H4" s="79" t="s">
        <v>214</v>
      </c>
      <c r="I4" s="82"/>
      <c r="J4" s="44">
        <v>2000</v>
      </c>
      <c r="K4" s="44">
        <v>2010</v>
      </c>
      <c r="L4" s="79" t="s">
        <v>214</v>
      </c>
      <c r="M4" s="82"/>
      <c r="N4" s="44">
        <v>2000</v>
      </c>
      <c r="O4" s="44">
        <v>2010</v>
      </c>
      <c r="P4" s="79" t="s">
        <v>214</v>
      </c>
      <c r="Q4" s="82"/>
      <c r="R4" s="44">
        <v>2000</v>
      </c>
      <c r="S4" s="44">
        <v>2010</v>
      </c>
      <c r="T4" s="79" t="s">
        <v>214</v>
      </c>
      <c r="U4" s="82"/>
      <c r="V4" s="44">
        <v>2000</v>
      </c>
      <c r="W4" s="44">
        <v>2010</v>
      </c>
      <c r="X4" s="79" t="s">
        <v>214</v>
      </c>
      <c r="Y4" s="82"/>
      <c r="Z4" s="44">
        <v>2000</v>
      </c>
      <c r="AA4" s="44">
        <v>2010</v>
      </c>
      <c r="AB4" s="79" t="s">
        <v>214</v>
      </c>
      <c r="AC4" s="82"/>
      <c r="AD4" s="44">
        <v>2000</v>
      </c>
      <c r="AE4" s="44">
        <v>2010</v>
      </c>
      <c r="AF4" s="79" t="s">
        <v>214</v>
      </c>
      <c r="AG4" s="82"/>
      <c r="AH4" s="44">
        <v>2000</v>
      </c>
      <c r="AI4" s="44">
        <v>2010</v>
      </c>
      <c r="AJ4" s="79" t="s">
        <v>214</v>
      </c>
    </row>
    <row r="5" spans="1:36" s="16" customFormat="1" x14ac:dyDescent="0.25">
      <c r="A5" s="3" t="s">
        <v>14</v>
      </c>
      <c r="B5" s="15">
        <v>11</v>
      </c>
      <c r="C5" s="15">
        <v>7</v>
      </c>
      <c r="D5" s="37">
        <f>+C5/B5*100-100</f>
        <v>-36.363636363636367</v>
      </c>
      <c r="E5" s="15"/>
      <c r="F5" s="15">
        <v>0</v>
      </c>
      <c r="G5" s="15">
        <v>0</v>
      </c>
      <c r="H5" s="37" t="s">
        <v>213</v>
      </c>
      <c r="I5" s="15"/>
      <c r="J5" s="15">
        <v>0</v>
      </c>
      <c r="K5" s="15">
        <v>0</v>
      </c>
      <c r="L5" s="37" t="s">
        <v>213</v>
      </c>
      <c r="M5" s="15"/>
      <c r="N5" s="15">
        <v>0</v>
      </c>
      <c r="O5" s="15">
        <v>0</v>
      </c>
      <c r="P5" s="37" t="s">
        <v>213</v>
      </c>
      <c r="Q5" s="15"/>
      <c r="R5" s="15">
        <v>0</v>
      </c>
      <c r="S5" s="15">
        <v>1</v>
      </c>
      <c r="T5" s="37" t="s">
        <v>213</v>
      </c>
      <c r="U5" s="15"/>
      <c r="V5" s="15">
        <v>10</v>
      </c>
      <c r="W5" s="15">
        <v>1</v>
      </c>
      <c r="X5" s="37">
        <f>+W5/V5*100-100</f>
        <v>-90</v>
      </c>
      <c r="Y5" s="15"/>
      <c r="Z5" s="15">
        <v>0</v>
      </c>
      <c r="AA5" s="15">
        <v>0</v>
      </c>
      <c r="AB5" s="37" t="s">
        <v>213</v>
      </c>
      <c r="AC5" s="15"/>
      <c r="AD5" s="15">
        <v>10</v>
      </c>
      <c r="AE5" s="15">
        <v>3</v>
      </c>
      <c r="AF5" s="37">
        <f>+AE5/AD5*100-100</f>
        <v>-70</v>
      </c>
      <c r="AG5" s="15"/>
      <c r="AH5" s="15">
        <v>0</v>
      </c>
      <c r="AI5" s="15">
        <v>5</v>
      </c>
      <c r="AJ5" s="37" t="s">
        <v>213</v>
      </c>
    </row>
    <row r="6" spans="1:36" s="60" customFormat="1" x14ac:dyDescent="0.25">
      <c r="A6" s="3" t="s">
        <v>15</v>
      </c>
      <c r="B6" s="15">
        <v>20</v>
      </c>
      <c r="C6" s="15">
        <v>4</v>
      </c>
      <c r="D6" s="37">
        <f t="shared" ref="D6:D14" si="0">+C6/B6*100-100</f>
        <v>-80</v>
      </c>
      <c r="E6" s="15"/>
      <c r="F6" s="15">
        <v>12</v>
      </c>
      <c r="G6" s="15">
        <v>1</v>
      </c>
      <c r="H6" s="37">
        <f t="shared" ref="H6:H14" si="1">+G6/F6*100-100</f>
        <v>-91.666666666666671</v>
      </c>
      <c r="I6" s="15"/>
      <c r="J6" s="15">
        <v>4</v>
      </c>
      <c r="K6" s="15">
        <v>2</v>
      </c>
      <c r="L6" s="37">
        <f t="shared" ref="L6:L14" si="2">+K6/J6*100-100</f>
        <v>-50</v>
      </c>
      <c r="M6" s="15"/>
      <c r="N6" s="15">
        <v>0</v>
      </c>
      <c r="O6" s="15">
        <v>0</v>
      </c>
      <c r="P6" s="37" t="s">
        <v>213</v>
      </c>
      <c r="Q6" s="15"/>
      <c r="R6" s="15">
        <v>503</v>
      </c>
      <c r="S6" s="15">
        <v>315</v>
      </c>
      <c r="T6" s="37">
        <f t="shared" ref="T6:T14" si="3">+S6/R6*100-100</f>
        <v>-37.375745526838969</v>
      </c>
      <c r="U6" s="15"/>
      <c r="V6" s="15">
        <v>88</v>
      </c>
      <c r="W6" s="15">
        <v>14</v>
      </c>
      <c r="X6" s="37">
        <f t="shared" ref="X6:X14" si="4">+W6/V6*100-100</f>
        <v>-84.090909090909093</v>
      </c>
      <c r="Y6" s="15"/>
      <c r="Z6" s="15">
        <v>30</v>
      </c>
      <c r="AA6" s="15">
        <v>1</v>
      </c>
      <c r="AB6" s="37">
        <f t="shared" ref="AB6:AB14" si="5">+AA6/Z6*100-100</f>
        <v>-96.666666666666671</v>
      </c>
      <c r="AC6" s="15"/>
      <c r="AD6" s="15">
        <v>1</v>
      </c>
      <c r="AE6" s="15">
        <v>0</v>
      </c>
      <c r="AF6" s="37">
        <f t="shared" ref="AF6:AF14" si="6">+AE6/AD6*100-100</f>
        <v>-100</v>
      </c>
      <c r="AG6" s="15"/>
      <c r="AH6" s="15">
        <v>55</v>
      </c>
      <c r="AI6" s="15">
        <v>254</v>
      </c>
      <c r="AJ6" s="37">
        <f t="shared" ref="AJ6:AJ14" si="7">+AI6/AH6*100-100</f>
        <v>361.81818181818181</v>
      </c>
    </row>
    <row r="7" spans="1:36" s="60" customFormat="1" x14ac:dyDescent="0.25">
      <c r="A7" s="3" t="s">
        <v>16</v>
      </c>
      <c r="B7" s="15">
        <v>8</v>
      </c>
      <c r="C7" s="15">
        <v>9</v>
      </c>
      <c r="D7" s="37">
        <f t="shared" si="0"/>
        <v>12.5</v>
      </c>
      <c r="E7" s="15"/>
      <c r="F7" s="15">
        <v>9</v>
      </c>
      <c r="G7" s="15">
        <v>13</v>
      </c>
      <c r="H7" s="37">
        <f t="shared" si="1"/>
        <v>44.444444444444429</v>
      </c>
      <c r="I7" s="15"/>
      <c r="J7" s="15">
        <v>7</v>
      </c>
      <c r="K7" s="15">
        <v>0</v>
      </c>
      <c r="L7" s="37">
        <f t="shared" si="2"/>
        <v>-100</v>
      </c>
      <c r="M7" s="15"/>
      <c r="N7" s="15">
        <v>0</v>
      </c>
      <c r="O7" s="15">
        <v>0</v>
      </c>
      <c r="P7" s="37" t="s">
        <v>213</v>
      </c>
      <c r="Q7" s="15"/>
      <c r="R7" s="15">
        <v>0</v>
      </c>
      <c r="S7" s="15">
        <v>0</v>
      </c>
      <c r="T7" s="37" t="s">
        <v>213</v>
      </c>
      <c r="U7" s="15"/>
      <c r="V7" s="15">
        <v>8</v>
      </c>
      <c r="W7" s="15">
        <v>18</v>
      </c>
      <c r="X7" s="37">
        <f t="shared" si="4"/>
        <v>125</v>
      </c>
      <c r="Y7" s="15"/>
      <c r="Z7" s="15">
        <v>0</v>
      </c>
      <c r="AA7" s="15">
        <v>0</v>
      </c>
      <c r="AB7" s="37" t="s">
        <v>213</v>
      </c>
      <c r="AC7" s="15"/>
      <c r="AD7" s="15">
        <v>0</v>
      </c>
      <c r="AE7" s="15">
        <v>0</v>
      </c>
      <c r="AF7" s="37" t="s">
        <v>213</v>
      </c>
      <c r="AG7" s="15"/>
      <c r="AH7" s="15">
        <v>0</v>
      </c>
      <c r="AI7" s="15">
        <v>0</v>
      </c>
      <c r="AJ7" s="37" t="s">
        <v>213</v>
      </c>
    </row>
    <row r="8" spans="1:36" s="60" customFormat="1" x14ac:dyDescent="0.25">
      <c r="A8" s="3" t="s">
        <v>17</v>
      </c>
      <c r="B8" s="15">
        <v>0</v>
      </c>
      <c r="C8" s="15">
        <v>0</v>
      </c>
      <c r="D8" s="37" t="s">
        <v>213</v>
      </c>
      <c r="E8" s="15"/>
      <c r="F8" s="15">
        <v>19</v>
      </c>
      <c r="G8" s="15">
        <v>0</v>
      </c>
      <c r="H8" s="37">
        <f t="shared" si="1"/>
        <v>-100</v>
      </c>
      <c r="I8" s="15"/>
      <c r="J8" s="15">
        <v>14</v>
      </c>
      <c r="K8" s="15">
        <v>0</v>
      </c>
      <c r="L8" s="37">
        <f t="shared" si="2"/>
        <v>-100</v>
      </c>
      <c r="M8" s="15"/>
      <c r="N8" s="15">
        <v>0</v>
      </c>
      <c r="O8" s="15">
        <v>0</v>
      </c>
      <c r="P8" s="37" t="s">
        <v>213</v>
      </c>
      <c r="Q8" s="15"/>
      <c r="R8" s="15">
        <v>68</v>
      </c>
      <c r="S8" s="15">
        <v>16</v>
      </c>
      <c r="T8" s="37">
        <f t="shared" si="3"/>
        <v>-76.470588235294116</v>
      </c>
      <c r="U8" s="15"/>
      <c r="V8" s="15">
        <v>5</v>
      </c>
      <c r="W8" s="15">
        <v>2</v>
      </c>
      <c r="X8" s="37">
        <f t="shared" si="4"/>
        <v>-60</v>
      </c>
      <c r="Y8" s="15"/>
      <c r="Z8" s="15">
        <v>0</v>
      </c>
      <c r="AA8" s="15">
        <v>0</v>
      </c>
      <c r="AB8" s="37" t="s">
        <v>213</v>
      </c>
      <c r="AC8" s="15"/>
      <c r="AD8" s="15">
        <v>0</v>
      </c>
      <c r="AE8" s="15">
        <v>0</v>
      </c>
      <c r="AF8" s="37" t="s">
        <v>213</v>
      </c>
      <c r="AG8" s="15"/>
      <c r="AH8" s="15">
        <v>1</v>
      </c>
      <c r="AI8" s="15">
        <v>0</v>
      </c>
      <c r="AJ8" s="37">
        <f t="shared" si="7"/>
        <v>-100</v>
      </c>
    </row>
    <row r="9" spans="1:36" s="60" customFormat="1" x14ac:dyDescent="0.25">
      <c r="A9" s="3" t="s">
        <v>18</v>
      </c>
      <c r="B9" s="15">
        <v>75</v>
      </c>
      <c r="C9" s="15">
        <v>5</v>
      </c>
      <c r="D9" s="37">
        <f t="shared" si="0"/>
        <v>-93.333333333333329</v>
      </c>
      <c r="E9" s="15"/>
      <c r="F9" s="15">
        <v>539</v>
      </c>
      <c r="G9" s="15">
        <v>11</v>
      </c>
      <c r="H9" s="37">
        <f t="shared" si="1"/>
        <v>-97.959183673469383</v>
      </c>
      <c r="I9" s="15"/>
      <c r="J9" s="15">
        <v>337</v>
      </c>
      <c r="K9" s="15">
        <v>10</v>
      </c>
      <c r="L9" s="37">
        <f t="shared" si="2"/>
        <v>-97.032640949554889</v>
      </c>
      <c r="M9" s="15"/>
      <c r="N9" s="15">
        <v>3</v>
      </c>
      <c r="O9" s="15">
        <v>0</v>
      </c>
      <c r="P9" s="37">
        <f t="shared" ref="P9:P14" si="8">+O9/N9*100-100</f>
        <v>-100</v>
      </c>
      <c r="Q9" s="15"/>
      <c r="R9" s="15">
        <v>238</v>
      </c>
      <c r="S9" s="15">
        <v>3</v>
      </c>
      <c r="T9" s="37">
        <f t="shared" si="3"/>
        <v>-98.739495798319325</v>
      </c>
      <c r="U9" s="15"/>
      <c r="V9" s="15">
        <v>640</v>
      </c>
      <c r="W9" s="15">
        <v>16</v>
      </c>
      <c r="X9" s="37">
        <f t="shared" si="4"/>
        <v>-97.5</v>
      </c>
      <c r="Y9" s="15"/>
      <c r="Z9" s="15">
        <v>32</v>
      </c>
      <c r="AA9" s="15">
        <v>1</v>
      </c>
      <c r="AB9" s="37">
        <f t="shared" si="5"/>
        <v>-96.875</v>
      </c>
      <c r="AC9" s="15"/>
      <c r="AD9" s="15">
        <v>4</v>
      </c>
      <c r="AE9" s="15">
        <v>1</v>
      </c>
      <c r="AF9" s="37">
        <f t="shared" si="6"/>
        <v>-75</v>
      </c>
      <c r="AG9" s="15"/>
      <c r="AH9" s="15">
        <v>229</v>
      </c>
      <c r="AI9" s="15">
        <v>3</v>
      </c>
      <c r="AJ9" s="37">
        <f t="shared" si="7"/>
        <v>-98.689956331877724</v>
      </c>
    </row>
    <row r="10" spans="1:36" s="60" customFormat="1" x14ac:dyDescent="0.25">
      <c r="A10" s="3" t="s">
        <v>19</v>
      </c>
      <c r="B10" s="15">
        <v>0</v>
      </c>
      <c r="C10" s="15">
        <v>0</v>
      </c>
      <c r="D10" s="37" t="s">
        <v>213</v>
      </c>
      <c r="E10" s="15"/>
      <c r="F10" s="15">
        <v>8</v>
      </c>
      <c r="G10" s="15">
        <v>0</v>
      </c>
      <c r="H10" s="37">
        <f t="shared" si="1"/>
        <v>-100</v>
      </c>
      <c r="I10" s="15"/>
      <c r="J10" s="15">
        <v>2</v>
      </c>
      <c r="K10" s="15">
        <v>0</v>
      </c>
      <c r="L10" s="37">
        <f t="shared" si="2"/>
        <v>-100</v>
      </c>
      <c r="M10" s="15"/>
      <c r="N10" s="15">
        <v>0</v>
      </c>
      <c r="O10" s="15">
        <v>0</v>
      </c>
      <c r="P10" s="37" t="s">
        <v>213</v>
      </c>
      <c r="Q10" s="15"/>
      <c r="R10" s="15">
        <v>46</v>
      </c>
      <c r="S10" s="15">
        <v>22</v>
      </c>
      <c r="T10" s="37">
        <f t="shared" si="3"/>
        <v>-52.173913043478258</v>
      </c>
      <c r="U10" s="15"/>
      <c r="V10" s="15">
        <v>2</v>
      </c>
      <c r="W10" s="15">
        <v>4</v>
      </c>
      <c r="X10" s="37">
        <f t="shared" si="4"/>
        <v>100</v>
      </c>
      <c r="Y10" s="15"/>
      <c r="Z10" s="15">
        <v>0</v>
      </c>
      <c r="AA10" s="15">
        <v>0</v>
      </c>
      <c r="AB10" s="37" t="s">
        <v>213</v>
      </c>
      <c r="AC10" s="15"/>
      <c r="AD10" s="15">
        <v>0</v>
      </c>
      <c r="AE10" s="15">
        <v>1</v>
      </c>
      <c r="AF10" s="37" t="s">
        <v>213</v>
      </c>
      <c r="AG10" s="15"/>
      <c r="AH10" s="15">
        <v>0</v>
      </c>
      <c r="AI10" s="15">
        <v>2</v>
      </c>
      <c r="AJ10" s="37" t="s">
        <v>213</v>
      </c>
    </row>
    <row r="11" spans="1:36" s="60" customFormat="1" x14ac:dyDescent="0.25">
      <c r="A11" s="3" t="s">
        <v>20</v>
      </c>
      <c r="B11" s="15">
        <v>0</v>
      </c>
      <c r="C11" s="15">
        <v>0</v>
      </c>
      <c r="D11" s="37" t="s">
        <v>213</v>
      </c>
      <c r="E11" s="15"/>
      <c r="F11" s="15">
        <v>4</v>
      </c>
      <c r="G11" s="15">
        <v>0</v>
      </c>
      <c r="H11" s="37">
        <f t="shared" si="1"/>
        <v>-100</v>
      </c>
      <c r="I11" s="15"/>
      <c r="J11" s="15">
        <v>11</v>
      </c>
      <c r="K11" s="15">
        <v>0</v>
      </c>
      <c r="L11" s="37">
        <f t="shared" si="2"/>
        <v>-100</v>
      </c>
      <c r="M11" s="15"/>
      <c r="N11" s="15">
        <v>0</v>
      </c>
      <c r="O11" s="15">
        <v>0</v>
      </c>
      <c r="P11" s="37" t="s">
        <v>213</v>
      </c>
      <c r="Q11" s="15"/>
      <c r="R11" s="15">
        <v>15</v>
      </c>
      <c r="S11" s="15">
        <v>6</v>
      </c>
      <c r="T11" s="37">
        <f t="shared" si="3"/>
        <v>-60</v>
      </c>
      <c r="U11" s="15"/>
      <c r="V11" s="15">
        <v>16</v>
      </c>
      <c r="W11" s="15">
        <v>0</v>
      </c>
      <c r="X11" s="37">
        <f t="shared" si="4"/>
        <v>-100</v>
      </c>
      <c r="Y11" s="15"/>
      <c r="Z11" s="15">
        <v>0</v>
      </c>
      <c r="AA11" s="15">
        <v>0</v>
      </c>
      <c r="AB11" s="37" t="s">
        <v>213</v>
      </c>
      <c r="AC11" s="15"/>
      <c r="AD11" s="15">
        <v>0</v>
      </c>
      <c r="AE11" s="15">
        <v>0</v>
      </c>
      <c r="AF11" s="37" t="s">
        <v>213</v>
      </c>
      <c r="AG11" s="15"/>
      <c r="AH11" s="15">
        <v>0</v>
      </c>
      <c r="AI11" s="15">
        <v>2</v>
      </c>
      <c r="AJ11" s="37" t="s">
        <v>213</v>
      </c>
    </row>
    <row r="12" spans="1:36" s="60" customFormat="1" x14ac:dyDescent="0.25">
      <c r="A12" s="3" t="s">
        <v>21</v>
      </c>
      <c r="B12" s="15">
        <v>0</v>
      </c>
      <c r="C12" s="15">
        <v>0</v>
      </c>
      <c r="D12" s="37" t="s">
        <v>213</v>
      </c>
      <c r="E12" s="15"/>
      <c r="F12" s="15">
        <v>19</v>
      </c>
      <c r="G12" s="15">
        <v>1</v>
      </c>
      <c r="H12" s="37">
        <f t="shared" si="1"/>
        <v>-94.736842105263165</v>
      </c>
      <c r="I12" s="15"/>
      <c r="J12" s="15">
        <v>1</v>
      </c>
      <c r="K12" s="15">
        <v>0</v>
      </c>
      <c r="L12" s="37">
        <f t="shared" si="2"/>
        <v>-100</v>
      </c>
      <c r="M12" s="15"/>
      <c r="N12" s="15">
        <v>0</v>
      </c>
      <c r="O12" s="15">
        <v>0</v>
      </c>
      <c r="P12" s="37" t="s">
        <v>213</v>
      </c>
      <c r="Q12" s="15"/>
      <c r="R12" s="15">
        <v>0</v>
      </c>
      <c r="S12" s="15">
        <v>0</v>
      </c>
      <c r="T12" s="37" t="s">
        <v>213</v>
      </c>
      <c r="U12" s="15"/>
      <c r="V12" s="15">
        <v>14</v>
      </c>
      <c r="W12" s="15">
        <v>0</v>
      </c>
      <c r="X12" s="37">
        <f t="shared" si="4"/>
        <v>-100</v>
      </c>
      <c r="Y12" s="15"/>
      <c r="Z12" s="15">
        <v>0</v>
      </c>
      <c r="AA12" s="15">
        <v>0</v>
      </c>
      <c r="AB12" s="37" t="s">
        <v>213</v>
      </c>
      <c r="AC12" s="15"/>
      <c r="AD12" s="15">
        <v>0</v>
      </c>
      <c r="AE12" s="15">
        <v>0</v>
      </c>
      <c r="AF12" s="37" t="s">
        <v>213</v>
      </c>
      <c r="AG12" s="15"/>
      <c r="AH12" s="15">
        <v>2</v>
      </c>
      <c r="AI12" s="15">
        <v>0</v>
      </c>
      <c r="AJ12" s="37">
        <f t="shared" si="7"/>
        <v>-100</v>
      </c>
    </row>
    <row r="13" spans="1:36" s="71" customFormat="1" x14ac:dyDescent="0.25">
      <c r="A13" s="6" t="s">
        <v>209</v>
      </c>
      <c r="B13" s="7">
        <f>SUM(B5:B12)</f>
        <v>114</v>
      </c>
      <c r="C13" s="7">
        <f t="shared" ref="C13" si="9">SUM(C5:C12)</f>
        <v>25</v>
      </c>
      <c r="D13" s="8">
        <f t="shared" si="0"/>
        <v>-78.070175438596493</v>
      </c>
      <c r="E13" s="7"/>
      <c r="F13" s="7">
        <f>SUM(F5:F12)</f>
        <v>610</v>
      </c>
      <c r="G13" s="7">
        <f t="shared" ref="G13" si="10">SUM(G5:G12)</f>
        <v>26</v>
      </c>
      <c r="H13" s="8">
        <f t="shared" si="1"/>
        <v>-95.73770491803279</v>
      </c>
      <c r="I13" s="7"/>
      <c r="J13" s="7">
        <f>SUM(J5:J12)</f>
        <v>376</v>
      </c>
      <c r="K13" s="7">
        <f t="shared" ref="K13" si="11">SUM(K5:K12)</f>
        <v>12</v>
      </c>
      <c r="L13" s="8">
        <f t="shared" si="2"/>
        <v>-96.808510638297875</v>
      </c>
      <c r="M13" s="7"/>
      <c r="N13" s="7">
        <f>SUM(N5:N12)</f>
        <v>3</v>
      </c>
      <c r="O13" s="7">
        <f t="shared" ref="O13" si="12">SUM(O5:O12)</f>
        <v>0</v>
      </c>
      <c r="P13" s="8">
        <f t="shared" si="8"/>
        <v>-100</v>
      </c>
      <c r="Q13" s="7"/>
      <c r="R13" s="7">
        <f>SUM(R5:R12)</f>
        <v>870</v>
      </c>
      <c r="S13" s="7">
        <f t="shared" ref="S13" si="13">SUM(S5:S12)</f>
        <v>363</v>
      </c>
      <c r="T13" s="8">
        <f t="shared" si="3"/>
        <v>-58.275862068965516</v>
      </c>
      <c r="U13" s="7"/>
      <c r="V13" s="7">
        <f>SUM(V5:V12)</f>
        <v>783</v>
      </c>
      <c r="W13" s="7">
        <f t="shared" ref="W13" si="14">SUM(W5:W12)</f>
        <v>55</v>
      </c>
      <c r="X13" s="8">
        <f t="shared" si="4"/>
        <v>-92.975734355044693</v>
      </c>
      <c r="Y13" s="7"/>
      <c r="Z13" s="7">
        <f>SUM(Z5:Z12)</f>
        <v>62</v>
      </c>
      <c r="AA13" s="7">
        <f t="shared" ref="AA13" si="15">SUM(AA5:AA12)</f>
        <v>2</v>
      </c>
      <c r="AB13" s="8">
        <f t="shared" si="5"/>
        <v>-96.774193548387103</v>
      </c>
      <c r="AC13" s="7"/>
      <c r="AD13" s="7">
        <f>SUM(AD5:AD12)</f>
        <v>15</v>
      </c>
      <c r="AE13" s="7">
        <f t="shared" ref="AE13" si="16">SUM(AE5:AE12)</f>
        <v>5</v>
      </c>
      <c r="AF13" s="8">
        <f t="shared" si="6"/>
        <v>-66.666666666666671</v>
      </c>
      <c r="AG13" s="7"/>
      <c r="AH13" s="7">
        <f>SUM(AH5:AH12)</f>
        <v>287</v>
      </c>
      <c r="AI13" s="7">
        <f t="shared" ref="AI13" si="17">SUM(AI5:AI12)</f>
        <v>266</v>
      </c>
      <c r="AJ13" s="8">
        <f t="shared" si="7"/>
        <v>-7.3170731707317032</v>
      </c>
    </row>
    <row r="14" spans="1:36" s="60" customFormat="1" x14ac:dyDescent="0.25">
      <c r="A14" s="9" t="s">
        <v>22</v>
      </c>
      <c r="B14" s="10">
        <v>76567</v>
      </c>
      <c r="C14" s="10">
        <v>47641</v>
      </c>
      <c r="D14" s="38">
        <f t="shared" si="0"/>
        <v>-37.778677498138876</v>
      </c>
      <c r="E14" s="10"/>
      <c r="F14" s="10">
        <v>10711</v>
      </c>
      <c r="G14" s="10">
        <v>4343</v>
      </c>
      <c r="H14" s="38">
        <f t="shared" si="1"/>
        <v>-59.452898888992621</v>
      </c>
      <c r="I14" s="10"/>
      <c r="J14" s="10">
        <v>3688</v>
      </c>
      <c r="K14" s="10">
        <v>355</v>
      </c>
      <c r="L14" s="38">
        <f t="shared" si="2"/>
        <v>-90.374186550976134</v>
      </c>
      <c r="M14" s="10"/>
      <c r="N14" s="10">
        <v>23</v>
      </c>
      <c r="O14" s="10">
        <v>8</v>
      </c>
      <c r="P14" s="38">
        <f t="shared" si="8"/>
        <v>-65.217391304347828</v>
      </c>
      <c r="Q14" s="10"/>
      <c r="R14" s="10">
        <v>1765</v>
      </c>
      <c r="S14" s="10">
        <v>518</v>
      </c>
      <c r="T14" s="38">
        <f t="shared" si="3"/>
        <v>-70.6515580736544</v>
      </c>
      <c r="U14" s="10"/>
      <c r="V14" s="10">
        <v>29604</v>
      </c>
      <c r="W14" s="10">
        <v>14130</v>
      </c>
      <c r="X14" s="38">
        <f t="shared" si="4"/>
        <v>-52.269963518443454</v>
      </c>
      <c r="Y14" s="10"/>
      <c r="Z14" s="10">
        <v>1281</v>
      </c>
      <c r="AA14" s="10">
        <v>921</v>
      </c>
      <c r="AB14" s="38">
        <f t="shared" si="5"/>
        <v>-28.103044496487115</v>
      </c>
      <c r="AC14" s="10"/>
      <c r="AD14" s="10">
        <v>21220</v>
      </c>
      <c r="AE14" s="10">
        <v>24518</v>
      </c>
      <c r="AF14" s="38">
        <f t="shared" si="6"/>
        <v>15.541941564561725</v>
      </c>
      <c r="AG14" s="10"/>
      <c r="AH14" s="10">
        <v>55099</v>
      </c>
      <c r="AI14" s="10">
        <v>30778</v>
      </c>
      <c r="AJ14" s="38">
        <f t="shared" si="7"/>
        <v>-44.140547015372334</v>
      </c>
    </row>
    <row r="15" spans="1:36" x14ac:dyDescent="0.15">
      <c r="A15" s="12" t="s">
        <v>23</v>
      </c>
    </row>
  </sheetData>
  <mergeCells count="10">
    <mergeCell ref="Z3:AB3"/>
    <mergeCell ref="AH3:AJ3"/>
    <mergeCell ref="AD3:AF3"/>
    <mergeCell ref="A3:A4"/>
    <mergeCell ref="B3:D3"/>
    <mergeCell ref="F3:H3"/>
    <mergeCell ref="J3:L3"/>
    <mergeCell ref="N3:P3"/>
    <mergeCell ref="R3:T3"/>
    <mergeCell ref="V3:X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AJ15"/>
  <sheetViews>
    <sheetView zoomScaleNormal="100" workbookViewId="0">
      <selection activeCell="AH3" sqref="AH3:AJ3"/>
    </sheetView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8" width="9.140625" style="14" customWidth="1"/>
    <col min="9" max="9" width="1.85546875" style="14" customWidth="1"/>
    <col min="10" max="12" width="9.140625" style="14" customWidth="1"/>
    <col min="13" max="13" width="1.85546875" style="14" customWidth="1"/>
    <col min="14" max="16" width="9.140625" style="14" customWidth="1"/>
    <col min="17" max="17" width="1.85546875" style="14" customWidth="1"/>
    <col min="18" max="20" width="9.140625" style="14" customWidth="1"/>
    <col min="21" max="21" width="1.85546875" style="14" customWidth="1"/>
    <col min="22" max="24" width="9.140625" style="14" customWidth="1"/>
    <col min="25" max="25" width="1.85546875" style="14" customWidth="1"/>
    <col min="26" max="28" width="9.140625" style="14" customWidth="1"/>
    <col min="29" max="29" width="1.85546875" style="14" customWidth="1"/>
    <col min="30" max="32" width="9.140625" style="14" customWidth="1"/>
    <col min="33" max="33" width="1.85546875" style="14" customWidth="1"/>
    <col min="34" max="35" width="9.140625" style="14" customWidth="1"/>
    <col min="36" max="16384" width="9.140625" style="14"/>
  </cols>
  <sheetData>
    <row r="1" spans="1:36" ht="12" x14ac:dyDescent="0.2">
      <c r="A1" s="2" t="s">
        <v>299</v>
      </c>
      <c r="B1" s="62"/>
      <c r="C1" s="62"/>
      <c r="D1" s="62"/>
      <c r="E1" s="62"/>
      <c r="I1" s="62"/>
      <c r="M1" s="62"/>
      <c r="Q1" s="62"/>
      <c r="U1" s="62"/>
      <c r="Y1" s="62"/>
      <c r="AC1" s="62"/>
      <c r="AG1" s="62"/>
    </row>
    <row r="2" spans="1:36" x14ac:dyDescent="0.15">
      <c r="E2" s="62"/>
      <c r="I2" s="62"/>
      <c r="M2" s="62"/>
      <c r="Q2" s="62"/>
      <c r="U2" s="62"/>
      <c r="Y2" s="62"/>
      <c r="AC2" s="62"/>
      <c r="AG2" s="62"/>
    </row>
    <row r="3" spans="1:36" x14ac:dyDescent="0.15">
      <c r="A3" s="96" t="s">
        <v>211</v>
      </c>
      <c r="B3" s="95" t="s">
        <v>62</v>
      </c>
      <c r="C3" s="95"/>
      <c r="D3" s="95"/>
      <c r="E3" s="25"/>
      <c r="F3" s="95" t="s">
        <v>63</v>
      </c>
      <c r="G3" s="95"/>
      <c r="H3" s="95"/>
      <c r="I3" s="25"/>
      <c r="J3" s="95" t="s">
        <v>64</v>
      </c>
      <c r="K3" s="95"/>
      <c r="L3" s="95"/>
      <c r="M3" s="25"/>
      <c r="N3" s="95" t="s">
        <v>65</v>
      </c>
      <c r="O3" s="95"/>
      <c r="P3" s="95"/>
      <c r="Q3" s="25"/>
      <c r="R3" s="95" t="s">
        <v>66</v>
      </c>
      <c r="S3" s="95"/>
      <c r="T3" s="95"/>
      <c r="U3" s="25"/>
      <c r="V3" s="95" t="s">
        <v>67</v>
      </c>
      <c r="W3" s="95"/>
      <c r="X3" s="95"/>
      <c r="Y3" s="25"/>
      <c r="Z3" s="95" t="s">
        <v>68</v>
      </c>
      <c r="AA3" s="95"/>
      <c r="AB3" s="95"/>
      <c r="AC3" s="25"/>
      <c r="AD3" s="95" t="s">
        <v>69</v>
      </c>
      <c r="AE3" s="95"/>
      <c r="AF3" s="95"/>
      <c r="AG3" s="25"/>
      <c r="AH3" s="95" t="s">
        <v>70</v>
      </c>
      <c r="AI3" s="95"/>
      <c r="AJ3" s="95"/>
    </row>
    <row r="4" spans="1:36" s="84" customFormat="1" x14ac:dyDescent="0.15">
      <c r="A4" s="97"/>
      <c r="B4" s="44">
        <v>2000</v>
      </c>
      <c r="C4" s="44">
        <v>2010</v>
      </c>
      <c r="D4" s="79" t="s">
        <v>214</v>
      </c>
      <c r="E4" s="82"/>
      <c r="F4" s="44">
        <v>2000</v>
      </c>
      <c r="G4" s="44">
        <v>2010</v>
      </c>
      <c r="H4" s="79" t="s">
        <v>214</v>
      </c>
      <c r="I4" s="82"/>
      <c r="J4" s="44">
        <v>2000</v>
      </c>
      <c r="K4" s="44">
        <v>2010</v>
      </c>
      <c r="L4" s="79" t="s">
        <v>214</v>
      </c>
      <c r="M4" s="82"/>
      <c r="N4" s="44">
        <v>2000</v>
      </c>
      <c r="O4" s="44">
        <v>2010</v>
      </c>
      <c r="P4" s="79" t="s">
        <v>214</v>
      </c>
      <c r="Q4" s="82"/>
      <c r="R4" s="44">
        <v>2000</v>
      </c>
      <c r="S4" s="44">
        <v>2010</v>
      </c>
      <c r="T4" s="79" t="s">
        <v>214</v>
      </c>
      <c r="U4" s="82"/>
      <c r="V4" s="44">
        <v>2000</v>
      </c>
      <c r="W4" s="44">
        <v>2010</v>
      </c>
      <c r="X4" s="79" t="s">
        <v>214</v>
      </c>
      <c r="Y4" s="82"/>
      <c r="Z4" s="44">
        <v>2000</v>
      </c>
      <c r="AA4" s="44">
        <v>2010</v>
      </c>
      <c r="AB4" s="79" t="s">
        <v>214</v>
      </c>
      <c r="AC4" s="82"/>
      <c r="AD4" s="44">
        <v>2000</v>
      </c>
      <c r="AE4" s="44">
        <v>2010</v>
      </c>
      <c r="AF4" s="79" t="s">
        <v>214</v>
      </c>
      <c r="AG4" s="82"/>
      <c r="AH4" s="44">
        <v>2000</v>
      </c>
      <c r="AI4" s="44">
        <v>2010</v>
      </c>
      <c r="AJ4" s="79" t="s">
        <v>214</v>
      </c>
    </row>
    <row r="5" spans="1:36" s="16" customFormat="1" x14ac:dyDescent="0.25">
      <c r="A5" s="3" t="s">
        <v>14</v>
      </c>
      <c r="B5" s="26">
        <v>61.04</v>
      </c>
      <c r="C5" s="26">
        <v>58.27</v>
      </c>
      <c r="D5" s="37">
        <f>+C5/B5*100-100</f>
        <v>-4.538007863695924</v>
      </c>
      <c r="E5" s="26"/>
      <c r="F5" s="26">
        <v>0</v>
      </c>
      <c r="G5" s="26">
        <v>0</v>
      </c>
      <c r="H5" s="37" t="s">
        <v>213</v>
      </c>
      <c r="I5" s="26"/>
      <c r="J5" s="26">
        <v>0</v>
      </c>
      <c r="K5" s="26">
        <v>0</v>
      </c>
      <c r="L5" s="37" t="s">
        <v>213</v>
      </c>
      <c r="M5" s="26"/>
      <c r="N5" s="26">
        <v>0</v>
      </c>
      <c r="O5" s="26">
        <v>0</v>
      </c>
      <c r="P5" s="37" t="s">
        <v>213</v>
      </c>
      <c r="Q5" s="26"/>
      <c r="R5" s="26">
        <v>0</v>
      </c>
      <c r="S5" s="26">
        <v>0.2</v>
      </c>
      <c r="T5" s="37" t="s">
        <v>213</v>
      </c>
      <c r="U5" s="26"/>
      <c r="V5" s="26">
        <v>9.42</v>
      </c>
      <c r="W5" s="26">
        <v>0.3</v>
      </c>
      <c r="X5" s="37">
        <f>+W5/V5*100-100</f>
        <v>-96.815286624203821</v>
      </c>
      <c r="Y5" s="26"/>
      <c r="Z5" s="26">
        <v>0</v>
      </c>
      <c r="AA5" s="26">
        <v>0</v>
      </c>
      <c r="AB5" s="37" t="s">
        <v>213</v>
      </c>
      <c r="AC5" s="26"/>
      <c r="AD5" s="26">
        <v>83.7</v>
      </c>
      <c r="AE5" s="26">
        <v>18.39</v>
      </c>
      <c r="AF5" s="37">
        <f>+AE5/AD5*100-100</f>
        <v>-78.028673835125446</v>
      </c>
      <c r="AG5" s="26"/>
      <c r="AH5" s="26">
        <v>0</v>
      </c>
      <c r="AI5" s="26">
        <v>20.260000000000002</v>
      </c>
      <c r="AJ5" s="37" t="s">
        <v>213</v>
      </c>
    </row>
    <row r="6" spans="1:36" s="60" customFormat="1" x14ac:dyDescent="0.25">
      <c r="A6" s="3" t="s">
        <v>15</v>
      </c>
      <c r="B6" s="26">
        <v>16.989999999999998</v>
      </c>
      <c r="C6" s="26">
        <v>2.78</v>
      </c>
      <c r="D6" s="37">
        <f t="shared" ref="D6:D14" si="0">+C6/B6*100-100</f>
        <v>-83.637433784579159</v>
      </c>
      <c r="E6" s="26"/>
      <c r="F6" s="26">
        <v>0.69</v>
      </c>
      <c r="G6" s="26">
        <v>0.02</v>
      </c>
      <c r="H6" s="37">
        <f t="shared" ref="H6:H14" si="1">+G6/F6*100-100</f>
        <v>-97.101449275362313</v>
      </c>
      <c r="I6" s="26"/>
      <c r="J6" s="26">
        <v>0.06</v>
      </c>
      <c r="K6" s="26">
        <v>0.04</v>
      </c>
      <c r="L6" s="37">
        <f t="shared" ref="L6:L14" si="2">+K6/J6*100-100</f>
        <v>-33.333333333333329</v>
      </c>
      <c r="M6" s="26"/>
      <c r="N6" s="26">
        <v>0</v>
      </c>
      <c r="O6" s="26">
        <v>0</v>
      </c>
      <c r="P6" s="37" t="s">
        <v>213</v>
      </c>
      <c r="Q6" s="26"/>
      <c r="R6" s="26">
        <v>125.29</v>
      </c>
      <c r="S6" s="26">
        <v>52.01</v>
      </c>
      <c r="T6" s="37">
        <f t="shared" ref="T6:T14" si="3">+S6/R6*100-100</f>
        <v>-58.488307127464282</v>
      </c>
      <c r="U6" s="26"/>
      <c r="V6" s="26">
        <v>11.77</v>
      </c>
      <c r="W6" s="26">
        <v>6.41</v>
      </c>
      <c r="X6" s="37">
        <f t="shared" ref="X6:X14" si="4">+W6/V6*100-100</f>
        <v>-45.539507221750206</v>
      </c>
      <c r="Y6" s="26"/>
      <c r="Z6" s="26">
        <v>4.3099999999999996</v>
      </c>
      <c r="AA6" s="26">
        <v>1.43</v>
      </c>
      <c r="AB6" s="37">
        <f t="shared" ref="AB6:AB14" si="5">+AA6/Z6*100-100</f>
        <v>-66.821345707656604</v>
      </c>
      <c r="AC6" s="26"/>
      <c r="AD6" s="26">
        <v>0.21</v>
      </c>
      <c r="AE6" s="26">
        <v>0</v>
      </c>
      <c r="AF6" s="37">
        <f t="shared" ref="AF6:AF14" si="6">+AE6/AD6*100-100</f>
        <v>-100</v>
      </c>
      <c r="AG6" s="26"/>
      <c r="AH6" s="26">
        <v>29.93</v>
      </c>
      <c r="AI6" s="26">
        <v>214.95</v>
      </c>
      <c r="AJ6" s="37">
        <f t="shared" ref="AJ6:AJ14" si="7">+AI6/AH6*100-100</f>
        <v>618.17574340126964</v>
      </c>
    </row>
    <row r="7" spans="1:36" s="60" customFormat="1" x14ac:dyDescent="0.25">
      <c r="A7" s="3" t="s">
        <v>16</v>
      </c>
      <c r="B7" s="26">
        <v>8.68</v>
      </c>
      <c r="C7" s="26">
        <v>7.2</v>
      </c>
      <c r="D7" s="37">
        <f t="shared" si="0"/>
        <v>-17.05069124423963</v>
      </c>
      <c r="E7" s="26"/>
      <c r="F7" s="26">
        <v>12.5</v>
      </c>
      <c r="G7" s="26">
        <v>24.11</v>
      </c>
      <c r="H7" s="37">
        <f t="shared" si="1"/>
        <v>92.88</v>
      </c>
      <c r="I7" s="26"/>
      <c r="J7" s="26">
        <v>0.65</v>
      </c>
      <c r="K7" s="26">
        <v>0</v>
      </c>
      <c r="L7" s="37">
        <f t="shared" si="2"/>
        <v>-100</v>
      </c>
      <c r="M7" s="26"/>
      <c r="N7" s="26">
        <v>0</v>
      </c>
      <c r="O7" s="26">
        <v>0</v>
      </c>
      <c r="P7" s="37" t="s">
        <v>213</v>
      </c>
      <c r="Q7" s="26"/>
      <c r="R7" s="26">
        <v>0</v>
      </c>
      <c r="S7" s="26">
        <v>0</v>
      </c>
      <c r="T7" s="37" t="s">
        <v>213</v>
      </c>
      <c r="U7" s="26"/>
      <c r="V7" s="26">
        <v>3.09</v>
      </c>
      <c r="W7" s="26">
        <v>13.35</v>
      </c>
      <c r="X7" s="37">
        <f t="shared" si="4"/>
        <v>332.03883495145635</v>
      </c>
      <c r="Y7" s="26"/>
      <c r="Z7" s="26">
        <v>0</v>
      </c>
      <c r="AA7" s="26">
        <v>0</v>
      </c>
      <c r="AB7" s="37" t="s">
        <v>213</v>
      </c>
      <c r="AC7" s="26"/>
      <c r="AD7" s="26">
        <v>0</v>
      </c>
      <c r="AE7" s="26">
        <v>0</v>
      </c>
      <c r="AF7" s="37" t="s">
        <v>213</v>
      </c>
      <c r="AG7" s="26"/>
      <c r="AH7" s="26">
        <v>0</v>
      </c>
      <c r="AI7" s="26">
        <v>0</v>
      </c>
      <c r="AJ7" s="37" t="s">
        <v>213</v>
      </c>
    </row>
    <row r="8" spans="1:36" s="60" customFormat="1" x14ac:dyDescent="0.25">
      <c r="A8" s="3" t="s">
        <v>17</v>
      </c>
      <c r="B8" s="26">
        <v>0</v>
      </c>
      <c r="C8" s="26">
        <v>0</v>
      </c>
      <c r="D8" s="37" t="s">
        <v>213</v>
      </c>
      <c r="E8" s="26"/>
      <c r="F8" s="26">
        <v>1.65</v>
      </c>
      <c r="G8" s="26">
        <v>0</v>
      </c>
      <c r="H8" s="37">
        <f t="shared" si="1"/>
        <v>-100</v>
      </c>
      <c r="I8" s="26"/>
      <c r="J8" s="26">
        <v>0.74</v>
      </c>
      <c r="K8" s="26">
        <v>0</v>
      </c>
      <c r="L8" s="37">
        <f t="shared" si="2"/>
        <v>-100</v>
      </c>
      <c r="M8" s="26"/>
      <c r="N8" s="26">
        <v>0</v>
      </c>
      <c r="O8" s="26">
        <v>0</v>
      </c>
      <c r="P8" s="37" t="s">
        <v>213</v>
      </c>
      <c r="Q8" s="26"/>
      <c r="R8" s="26">
        <v>19.86</v>
      </c>
      <c r="S8" s="26">
        <v>5.4</v>
      </c>
      <c r="T8" s="37">
        <f t="shared" si="3"/>
        <v>-72.809667673716007</v>
      </c>
      <c r="U8" s="26"/>
      <c r="V8" s="26">
        <v>0.4</v>
      </c>
      <c r="W8" s="26">
        <v>0.4</v>
      </c>
      <c r="X8" s="37">
        <f t="shared" si="4"/>
        <v>0</v>
      </c>
      <c r="Y8" s="26"/>
      <c r="Z8" s="26">
        <v>0</v>
      </c>
      <c r="AA8" s="26">
        <v>0</v>
      </c>
      <c r="AB8" s="37" t="s">
        <v>213</v>
      </c>
      <c r="AC8" s="26"/>
      <c r="AD8" s="26">
        <v>0</v>
      </c>
      <c r="AE8" s="26">
        <v>0</v>
      </c>
      <c r="AF8" s="37" t="s">
        <v>213</v>
      </c>
      <c r="AG8" s="26"/>
      <c r="AH8" s="26">
        <v>0.21</v>
      </c>
      <c r="AI8" s="26">
        <v>0</v>
      </c>
      <c r="AJ8" s="37">
        <f t="shared" si="7"/>
        <v>-100</v>
      </c>
    </row>
    <row r="9" spans="1:36" s="60" customFormat="1" x14ac:dyDescent="0.25">
      <c r="A9" s="3" t="s">
        <v>18</v>
      </c>
      <c r="B9" s="26">
        <v>25.54</v>
      </c>
      <c r="C9" s="26">
        <v>1.21</v>
      </c>
      <c r="D9" s="37">
        <f t="shared" si="0"/>
        <v>-95.262333594361792</v>
      </c>
      <c r="E9" s="26"/>
      <c r="F9" s="26">
        <v>42.59</v>
      </c>
      <c r="G9" s="26">
        <v>1.84</v>
      </c>
      <c r="H9" s="37">
        <f t="shared" si="1"/>
        <v>-95.679737027471234</v>
      </c>
      <c r="I9" s="26"/>
      <c r="J9" s="26">
        <v>17.22</v>
      </c>
      <c r="K9" s="26">
        <v>0.89</v>
      </c>
      <c r="L9" s="37">
        <f t="shared" si="2"/>
        <v>-94.831591173054591</v>
      </c>
      <c r="M9" s="26"/>
      <c r="N9" s="26">
        <v>0.08</v>
      </c>
      <c r="O9" s="26">
        <v>0</v>
      </c>
      <c r="P9" s="37">
        <f t="shared" ref="P9:P14" si="8">+O9/N9*100-100</f>
        <v>-100</v>
      </c>
      <c r="Q9" s="26"/>
      <c r="R9" s="26">
        <v>15.28</v>
      </c>
      <c r="S9" s="26">
        <v>1.59</v>
      </c>
      <c r="T9" s="37">
        <f t="shared" si="3"/>
        <v>-89.594240837696333</v>
      </c>
      <c r="U9" s="26"/>
      <c r="V9" s="26">
        <v>44.67</v>
      </c>
      <c r="W9" s="26">
        <v>2.56</v>
      </c>
      <c r="X9" s="37">
        <f t="shared" si="4"/>
        <v>-94.269084396686821</v>
      </c>
      <c r="Y9" s="26"/>
      <c r="Z9" s="26">
        <v>1.94</v>
      </c>
      <c r="AA9" s="26">
        <v>0.35</v>
      </c>
      <c r="AB9" s="37">
        <f t="shared" si="5"/>
        <v>-81.958762886597938</v>
      </c>
      <c r="AC9" s="26"/>
      <c r="AD9" s="26">
        <v>0.4</v>
      </c>
      <c r="AE9" s="26">
        <v>3</v>
      </c>
      <c r="AF9" s="37">
        <f t="shared" si="6"/>
        <v>650</v>
      </c>
      <c r="AG9" s="26"/>
      <c r="AH9" s="26">
        <v>82.98</v>
      </c>
      <c r="AI9" s="26">
        <v>14.4</v>
      </c>
      <c r="AJ9" s="37">
        <f t="shared" si="7"/>
        <v>-82.646420824295006</v>
      </c>
    </row>
    <row r="10" spans="1:36" s="60" customFormat="1" x14ac:dyDescent="0.25">
      <c r="A10" s="3" t="s">
        <v>19</v>
      </c>
      <c r="B10" s="26">
        <v>0</v>
      </c>
      <c r="C10" s="26">
        <v>0</v>
      </c>
      <c r="D10" s="37" t="s">
        <v>213</v>
      </c>
      <c r="E10" s="26"/>
      <c r="F10" s="26">
        <v>1.25</v>
      </c>
      <c r="G10" s="26">
        <v>0</v>
      </c>
      <c r="H10" s="37">
        <f t="shared" si="1"/>
        <v>-100</v>
      </c>
      <c r="I10" s="26"/>
      <c r="J10" s="26">
        <v>0.13</v>
      </c>
      <c r="K10" s="26">
        <v>0</v>
      </c>
      <c r="L10" s="37">
        <f t="shared" si="2"/>
        <v>-100</v>
      </c>
      <c r="M10" s="26"/>
      <c r="N10" s="26">
        <v>0</v>
      </c>
      <c r="O10" s="26">
        <v>0</v>
      </c>
      <c r="P10" s="37" t="s">
        <v>213</v>
      </c>
      <c r="Q10" s="26"/>
      <c r="R10" s="26">
        <v>18.309999999999999</v>
      </c>
      <c r="S10" s="26">
        <v>6.68</v>
      </c>
      <c r="T10" s="37">
        <f t="shared" si="3"/>
        <v>-63.51720371381758</v>
      </c>
      <c r="U10" s="26"/>
      <c r="V10" s="26">
        <v>0.28999999999999998</v>
      </c>
      <c r="W10" s="26">
        <v>1.77</v>
      </c>
      <c r="X10" s="37">
        <f t="shared" si="4"/>
        <v>510.34482758620697</v>
      </c>
      <c r="Y10" s="26"/>
      <c r="Z10" s="26">
        <v>0</v>
      </c>
      <c r="AA10" s="26">
        <v>0</v>
      </c>
      <c r="AB10" s="37" t="s">
        <v>213</v>
      </c>
      <c r="AC10" s="26"/>
      <c r="AD10" s="26">
        <v>0</v>
      </c>
      <c r="AE10" s="26">
        <v>2.0699999999999998</v>
      </c>
      <c r="AF10" s="37" t="s">
        <v>213</v>
      </c>
      <c r="AG10" s="26"/>
      <c r="AH10" s="26">
        <v>0</v>
      </c>
      <c r="AI10" s="26">
        <v>1.05</v>
      </c>
      <c r="AJ10" s="37" t="s">
        <v>213</v>
      </c>
    </row>
    <row r="11" spans="1:36" s="60" customFormat="1" x14ac:dyDescent="0.25">
      <c r="A11" s="3" t="s">
        <v>20</v>
      </c>
      <c r="B11" s="26">
        <v>0</v>
      </c>
      <c r="C11" s="26">
        <v>0</v>
      </c>
      <c r="D11" s="37" t="s">
        <v>213</v>
      </c>
      <c r="E11" s="26"/>
      <c r="F11" s="26">
        <v>0.13</v>
      </c>
      <c r="G11" s="26">
        <v>0</v>
      </c>
      <c r="H11" s="37">
        <f t="shared" si="1"/>
        <v>-100</v>
      </c>
      <c r="I11" s="26"/>
      <c r="J11" s="26">
        <v>0.68</v>
      </c>
      <c r="K11" s="26">
        <v>0</v>
      </c>
      <c r="L11" s="37">
        <f t="shared" si="2"/>
        <v>-100</v>
      </c>
      <c r="M11" s="26"/>
      <c r="N11" s="26">
        <v>0</v>
      </c>
      <c r="O11" s="26">
        <v>0</v>
      </c>
      <c r="P11" s="37" t="s">
        <v>213</v>
      </c>
      <c r="Q11" s="26"/>
      <c r="R11" s="26">
        <v>2.92</v>
      </c>
      <c r="S11" s="26">
        <v>1.54</v>
      </c>
      <c r="T11" s="37">
        <f t="shared" si="3"/>
        <v>-47.260273972602739</v>
      </c>
      <c r="U11" s="26"/>
      <c r="V11" s="26">
        <v>1.45</v>
      </c>
      <c r="W11" s="26">
        <v>0</v>
      </c>
      <c r="X11" s="37">
        <f t="shared" si="4"/>
        <v>-100</v>
      </c>
      <c r="Y11" s="26"/>
      <c r="Z11" s="26">
        <v>0</v>
      </c>
      <c r="AA11" s="26">
        <v>0</v>
      </c>
      <c r="AB11" s="37" t="s">
        <v>213</v>
      </c>
      <c r="AC11" s="26"/>
      <c r="AD11" s="26">
        <v>0</v>
      </c>
      <c r="AE11" s="26">
        <v>0</v>
      </c>
      <c r="AF11" s="37" t="s">
        <v>213</v>
      </c>
      <c r="AG11" s="26"/>
      <c r="AH11" s="26">
        <v>0</v>
      </c>
      <c r="AI11" s="26">
        <v>1.65</v>
      </c>
      <c r="AJ11" s="37" t="s">
        <v>213</v>
      </c>
    </row>
    <row r="12" spans="1:36" s="60" customFormat="1" x14ac:dyDescent="0.25">
      <c r="A12" s="3" t="s">
        <v>21</v>
      </c>
      <c r="B12" s="26">
        <v>0</v>
      </c>
      <c r="C12" s="26">
        <v>0</v>
      </c>
      <c r="D12" s="37" t="s">
        <v>213</v>
      </c>
      <c r="E12" s="26"/>
      <c r="F12" s="26">
        <v>8.6</v>
      </c>
      <c r="G12" s="26">
        <v>0.3</v>
      </c>
      <c r="H12" s="37">
        <f t="shared" si="1"/>
        <v>-96.511627906976742</v>
      </c>
      <c r="I12" s="26"/>
      <c r="J12" s="26">
        <v>0.1</v>
      </c>
      <c r="K12" s="26">
        <v>0</v>
      </c>
      <c r="L12" s="37">
        <f t="shared" si="2"/>
        <v>-100</v>
      </c>
      <c r="M12" s="26"/>
      <c r="N12" s="26">
        <v>0</v>
      </c>
      <c r="O12" s="26">
        <v>0</v>
      </c>
      <c r="P12" s="37" t="s">
        <v>213</v>
      </c>
      <c r="Q12" s="26"/>
      <c r="R12" s="26">
        <v>0</v>
      </c>
      <c r="S12" s="26">
        <v>0</v>
      </c>
      <c r="T12" s="37" t="s">
        <v>213</v>
      </c>
      <c r="U12" s="26"/>
      <c r="V12" s="26">
        <v>3.22</v>
      </c>
      <c r="W12" s="26">
        <v>0</v>
      </c>
      <c r="X12" s="37">
        <f t="shared" si="4"/>
        <v>-100</v>
      </c>
      <c r="Y12" s="26"/>
      <c r="Z12" s="26">
        <v>0</v>
      </c>
      <c r="AA12" s="26">
        <v>0</v>
      </c>
      <c r="AB12" s="37" t="s">
        <v>213</v>
      </c>
      <c r="AC12" s="26"/>
      <c r="AD12" s="26">
        <v>0</v>
      </c>
      <c r="AE12" s="26">
        <v>0</v>
      </c>
      <c r="AF12" s="37" t="s">
        <v>213</v>
      </c>
      <c r="AG12" s="26"/>
      <c r="AH12" s="26">
        <v>1.67</v>
      </c>
      <c r="AI12" s="26">
        <v>0</v>
      </c>
      <c r="AJ12" s="37">
        <f t="shared" si="7"/>
        <v>-100</v>
      </c>
    </row>
    <row r="13" spans="1:36" s="71" customFormat="1" x14ac:dyDescent="0.25">
      <c r="A13" s="6" t="s">
        <v>209</v>
      </c>
      <c r="B13" s="35">
        <f>SUM(B5:B12)</f>
        <v>112.25</v>
      </c>
      <c r="C13" s="35">
        <f t="shared" ref="C13" si="9">SUM(C5:C12)</f>
        <v>69.459999999999994</v>
      </c>
      <c r="D13" s="8">
        <f t="shared" si="0"/>
        <v>-38.12026726057907</v>
      </c>
      <c r="E13" s="35"/>
      <c r="F13" s="35">
        <f>SUM(F5:F12)</f>
        <v>67.410000000000011</v>
      </c>
      <c r="G13" s="35">
        <f t="shared" ref="G13" si="10">SUM(G5:G12)</f>
        <v>26.27</v>
      </c>
      <c r="H13" s="8">
        <f t="shared" si="1"/>
        <v>-61.02952084260496</v>
      </c>
      <c r="I13" s="35"/>
      <c r="J13" s="35">
        <f>SUM(J5:J12)</f>
        <v>19.579999999999998</v>
      </c>
      <c r="K13" s="35">
        <f t="shared" ref="K13" si="11">SUM(K5:K12)</f>
        <v>0.93</v>
      </c>
      <c r="L13" s="8">
        <f t="shared" si="2"/>
        <v>-95.250255362614908</v>
      </c>
      <c r="M13" s="35"/>
      <c r="N13" s="35">
        <f>SUM(N5:N12)</f>
        <v>0.08</v>
      </c>
      <c r="O13" s="35">
        <f t="shared" ref="O13" si="12">SUM(O5:O12)</f>
        <v>0</v>
      </c>
      <c r="P13" s="8">
        <f t="shared" si="8"/>
        <v>-100</v>
      </c>
      <c r="Q13" s="35"/>
      <c r="R13" s="35">
        <f>SUM(R5:R12)</f>
        <v>181.66</v>
      </c>
      <c r="S13" s="35">
        <f t="shared" ref="S13" si="13">SUM(S5:S12)</f>
        <v>67.42</v>
      </c>
      <c r="T13" s="8">
        <f t="shared" si="3"/>
        <v>-62.886711438951885</v>
      </c>
      <c r="U13" s="35"/>
      <c r="V13" s="35">
        <f>SUM(V5:V12)</f>
        <v>74.31</v>
      </c>
      <c r="W13" s="35">
        <f t="shared" ref="W13" si="14">SUM(W5:W12)</f>
        <v>24.789999999999996</v>
      </c>
      <c r="X13" s="8">
        <f t="shared" si="4"/>
        <v>-66.639752388642179</v>
      </c>
      <c r="Y13" s="35"/>
      <c r="Z13" s="35">
        <f>SUM(Z5:Z12)</f>
        <v>6.25</v>
      </c>
      <c r="AA13" s="35">
        <f t="shared" ref="AA13" si="15">SUM(AA5:AA12)</f>
        <v>1.7799999999999998</v>
      </c>
      <c r="AB13" s="8">
        <f t="shared" si="5"/>
        <v>-71.52000000000001</v>
      </c>
      <c r="AC13" s="35"/>
      <c r="AD13" s="35">
        <f>SUM(AD5:AD12)</f>
        <v>84.31</v>
      </c>
      <c r="AE13" s="35">
        <f t="shared" ref="AE13" si="16">SUM(AE5:AE12)</f>
        <v>23.46</v>
      </c>
      <c r="AF13" s="8">
        <f t="shared" si="6"/>
        <v>-72.174119321551416</v>
      </c>
      <c r="AG13" s="35"/>
      <c r="AH13" s="35">
        <f>SUM(AH5:AH12)</f>
        <v>114.79</v>
      </c>
      <c r="AI13" s="35">
        <f t="shared" ref="AI13" si="17">SUM(AI5:AI12)</f>
        <v>252.31</v>
      </c>
      <c r="AJ13" s="8">
        <f t="shared" si="7"/>
        <v>119.80137642651795</v>
      </c>
    </row>
    <row r="14" spans="1:36" s="60" customFormat="1" x14ac:dyDescent="0.25">
      <c r="A14" s="9" t="s">
        <v>22</v>
      </c>
      <c r="B14" s="27">
        <v>363371.88999999996</v>
      </c>
      <c r="C14" s="27">
        <v>317043.98</v>
      </c>
      <c r="D14" s="38">
        <f t="shared" si="0"/>
        <v>-12.749447955371551</v>
      </c>
      <c r="E14" s="27"/>
      <c r="F14" s="27">
        <v>7220.2599999999993</v>
      </c>
      <c r="G14" s="27">
        <v>26172.71</v>
      </c>
      <c r="H14" s="38">
        <f t="shared" si="1"/>
        <v>262.48985493597183</v>
      </c>
      <c r="I14" s="27"/>
      <c r="J14" s="27">
        <v>3281.07</v>
      </c>
      <c r="K14" s="27">
        <v>1096.96</v>
      </c>
      <c r="L14" s="38">
        <f t="shared" si="2"/>
        <v>-66.56700405660348</v>
      </c>
      <c r="M14" s="27"/>
      <c r="N14" s="27">
        <v>30.990000000000002</v>
      </c>
      <c r="O14" s="27">
        <v>33.019999999999996</v>
      </c>
      <c r="P14" s="38">
        <f t="shared" si="8"/>
        <v>6.5505001613423559</v>
      </c>
      <c r="Q14" s="27"/>
      <c r="R14" s="27">
        <v>1184.21</v>
      </c>
      <c r="S14" s="27">
        <v>548.94000000000005</v>
      </c>
      <c r="T14" s="38">
        <f t="shared" si="3"/>
        <v>-53.645046064464914</v>
      </c>
      <c r="U14" s="27"/>
      <c r="V14" s="27">
        <v>24130.7</v>
      </c>
      <c r="W14" s="27">
        <v>30565.18</v>
      </c>
      <c r="X14" s="38">
        <f t="shared" si="4"/>
        <v>26.665119536524017</v>
      </c>
      <c r="Y14" s="27"/>
      <c r="Z14" s="27">
        <v>1017.76</v>
      </c>
      <c r="AA14" s="27">
        <v>1448.9599999999998</v>
      </c>
      <c r="AB14" s="38">
        <f t="shared" si="5"/>
        <v>42.36755227165537</v>
      </c>
      <c r="AC14" s="27"/>
      <c r="AD14" s="27">
        <v>130270.25</v>
      </c>
      <c r="AE14" s="27">
        <v>199604.88999999996</v>
      </c>
      <c r="AF14" s="38">
        <f t="shared" si="6"/>
        <v>53.223694588749112</v>
      </c>
      <c r="AG14" s="27"/>
      <c r="AH14" s="27">
        <v>113313.87</v>
      </c>
      <c r="AI14" s="27">
        <v>98617.23</v>
      </c>
      <c r="AJ14" s="38">
        <f t="shared" si="7"/>
        <v>-12.969850910572561</v>
      </c>
    </row>
    <row r="15" spans="1:36" x14ac:dyDescent="0.15">
      <c r="A15" s="12" t="s">
        <v>23</v>
      </c>
    </row>
  </sheetData>
  <mergeCells count="10">
    <mergeCell ref="A3:A4"/>
    <mergeCell ref="B3:D3"/>
    <mergeCell ref="F3:H3"/>
    <mergeCell ref="J3:L3"/>
    <mergeCell ref="N3:P3"/>
    <mergeCell ref="V3:X3"/>
    <mergeCell ref="Z3:AB3"/>
    <mergeCell ref="AD3:AF3"/>
    <mergeCell ref="AH3:AJ3"/>
    <mergeCell ref="R3:T3"/>
  </mergeCells>
  <pageMargins left="0.7" right="0.7" top="0.75" bottom="0.75" header="0.3" footer="0.3"/>
  <ignoredErrors>
    <ignoredError sqref="B13:AJ13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T15"/>
  <sheetViews>
    <sheetView zoomScaleNormal="100" workbookViewId="0">
      <selection activeCell="F3" sqref="F3:H3"/>
    </sheetView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8" width="9.140625" style="14"/>
    <col min="9" max="9" width="1.85546875" style="14" customWidth="1"/>
    <col min="10" max="12" width="9.140625" style="14"/>
    <col min="13" max="13" width="1.85546875" style="14" customWidth="1"/>
    <col min="14" max="16" width="9.140625" style="14"/>
    <col min="17" max="17" width="1.85546875" style="14" customWidth="1"/>
    <col min="18" max="16384" width="9.140625" style="14"/>
  </cols>
  <sheetData>
    <row r="1" spans="1:20" ht="12" x14ac:dyDescent="0.2">
      <c r="A1" s="2" t="s">
        <v>300</v>
      </c>
      <c r="B1" s="62"/>
      <c r="C1" s="62"/>
      <c r="D1" s="62"/>
      <c r="E1" s="62"/>
      <c r="I1" s="62"/>
      <c r="M1" s="62"/>
      <c r="Q1" s="62"/>
    </row>
    <row r="2" spans="1:20" x14ac:dyDescent="0.15">
      <c r="E2" s="62"/>
      <c r="I2" s="62"/>
      <c r="M2" s="62"/>
      <c r="Q2" s="62"/>
    </row>
    <row r="3" spans="1:20" ht="18" customHeight="1" x14ac:dyDescent="0.15">
      <c r="A3" s="96" t="s">
        <v>211</v>
      </c>
      <c r="B3" s="95" t="s">
        <v>71</v>
      </c>
      <c r="C3" s="95"/>
      <c r="D3" s="95"/>
      <c r="E3" s="25"/>
      <c r="F3" s="95" t="s">
        <v>347</v>
      </c>
      <c r="G3" s="95"/>
      <c r="H3" s="95"/>
      <c r="I3" s="25"/>
      <c r="J3" s="95" t="s">
        <v>72</v>
      </c>
      <c r="K3" s="95"/>
      <c r="L3" s="95"/>
      <c r="M3" s="25"/>
      <c r="N3" s="95" t="s">
        <v>73</v>
      </c>
      <c r="O3" s="95"/>
      <c r="P3" s="95"/>
      <c r="Q3" s="25"/>
      <c r="R3" s="95" t="s">
        <v>74</v>
      </c>
      <c r="S3" s="95"/>
      <c r="T3" s="95"/>
    </row>
    <row r="4" spans="1:20" s="84" customFormat="1" x14ac:dyDescent="0.15">
      <c r="A4" s="97"/>
      <c r="B4" s="44">
        <v>2000</v>
      </c>
      <c r="C4" s="44">
        <v>2010</v>
      </c>
      <c r="D4" s="79" t="s">
        <v>214</v>
      </c>
      <c r="E4" s="82"/>
      <c r="F4" s="44">
        <v>2000</v>
      </c>
      <c r="G4" s="44">
        <v>2010</v>
      </c>
      <c r="H4" s="79" t="s">
        <v>214</v>
      </c>
      <c r="I4" s="82"/>
      <c r="J4" s="44">
        <v>2000</v>
      </c>
      <c r="K4" s="44">
        <v>2010</v>
      </c>
      <c r="L4" s="79" t="s">
        <v>214</v>
      </c>
      <c r="M4" s="82"/>
      <c r="N4" s="44">
        <v>2000</v>
      </c>
      <c r="O4" s="44">
        <v>2010</v>
      </c>
      <c r="P4" s="79" t="s">
        <v>214</v>
      </c>
      <c r="Q4" s="82"/>
      <c r="R4" s="44">
        <v>2000</v>
      </c>
      <c r="S4" s="44">
        <v>2010</v>
      </c>
      <c r="T4" s="79" t="s">
        <v>214</v>
      </c>
    </row>
    <row r="5" spans="1:20" s="16" customFormat="1" x14ac:dyDescent="0.25">
      <c r="A5" s="3" t="s">
        <v>14</v>
      </c>
      <c r="B5" s="15">
        <v>0</v>
      </c>
      <c r="C5" s="15">
        <v>1</v>
      </c>
      <c r="D5" s="37" t="s">
        <v>213</v>
      </c>
      <c r="E5" s="15"/>
      <c r="F5" s="15">
        <v>2</v>
      </c>
      <c r="G5" s="15">
        <v>13</v>
      </c>
      <c r="H5" s="37">
        <f>+G5/F5*100-100</f>
        <v>550</v>
      </c>
      <c r="I5" s="15"/>
      <c r="J5" s="15">
        <v>1</v>
      </c>
      <c r="K5" s="15">
        <v>2</v>
      </c>
      <c r="L5" s="37">
        <f>+K5/J5*100-100</f>
        <v>100</v>
      </c>
      <c r="M5" s="15"/>
      <c r="N5" s="15">
        <v>1</v>
      </c>
      <c r="O5" s="15">
        <v>2</v>
      </c>
      <c r="P5" s="37">
        <f>+O5/N5*100-100</f>
        <v>100</v>
      </c>
      <c r="Q5" s="15"/>
      <c r="R5" s="15">
        <v>0</v>
      </c>
      <c r="S5" s="15">
        <v>0</v>
      </c>
      <c r="T5" s="37" t="s">
        <v>213</v>
      </c>
    </row>
    <row r="6" spans="1:20" s="60" customFormat="1" x14ac:dyDescent="0.25">
      <c r="A6" s="3" t="s">
        <v>15</v>
      </c>
      <c r="B6" s="15">
        <v>892</v>
      </c>
      <c r="C6" s="15">
        <v>742</v>
      </c>
      <c r="D6" s="37">
        <f t="shared" ref="D6:D14" si="0">+C6/B6*100-100</f>
        <v>-16.816143497757849</v>
      </c>
      <c r="E6" s="15"/>
      <c r="F6" s="15">
        <v>562</v>
      </c>
      <c r="G6" s="15">
        <v>360</v>
      </c>
      <c r="H6" s="37">
        <f t="shared" ref="H6:H14" si="1">+G6/F6*100-100</f>
        <v>-35.943060498220632</v>
      </c>
      <c r="I6" s="15"/>
      <c r="J6" s="15">
        <v>168</v>
      </c>
      <c r="K6" s="15">
        <v>31</v>
      </c>
      <c r="L6" s="37">
        <f t="shared" ref="L6:L14" si="2">+K6/J6*100-100</f>
        <v>-81.547619047619051</v>
      </c>
      <c r="M6" s="15"/>
      <c r="N6" s="15">
        <v>240</v>
      </c>
      <c r="O6" s="15">
        <v>14</v>
      </c>
      <c r="P6" s="37">
        <f t="shared" ref="P6:P14" si="3">+O6/N6*100-100</f>
        <v>-94.166666666666671</v>
      </c>
      <c r="Q6" s="15"/>
      <c r="R6" s="15">
        <v>14</v>
      </c>
      <c r="S6" s="15">
        <v>1</v>
      </c>
      <c r="T6" s="37">
        <f t="shared" ref="T6:T14" si="4">+S6/R6*100-100</f>
        <v>-92.857142857142861</v>
      </c>
    </row>
    <row r="7" spans="1:20" s="60" customFormat="1" x14ac:dyDescent="0.25">
      <c r="A7" s="3" t="s">
        <v>16</v>
      </c>
      <c r="B7" s="15">
        <v>2</v>
      </c>
      <c r="C7" s="15">
        <v>4</v>
      </c>
      <c r="D7" s="37">
        <f t="shared" si="0"/>
        <v>100</v>
      </c>
      <c r="E7" s="15"/>
      <c r="F7" s="15">
        <v>1</v>
      </c>
      <c r="G7" s="15">
        <v>4</v>
      </c>
      <c r="H7" s="37">
        <f t="shared" si="1"/>
        <v>300</v>
      </c>
      <c r="I7" s="15"/>
      <c r="J7" s="15">
        <v>0</v>
      </c>
      <c r="K7" s="15">
        <v>1</v>
      </c>
      <c r="L7" s="37" t="s">
        <v>213</v>
      </c>
      <c r="M7" s="15"/>
      <c r="N7" s="15">
        <v>2</v>
      </c>
      <c r="O7" s="15">
        <v>4</v>
      </c>
      <c r="P7" s="37">
        <f t="shared" si="3"/>
        <v>100</v>
      </c>
      <c r="Q7" s="15"/>
      <c r="R7" s="15">
        <v>0</v>
      </c>
      <c r="S7" s="15">
        <v>0</v>
      </c>
      <c r="T7" s="37" t="s">
        <v>213</v>
      </c>
    </row>
    <row r="8" spans="1:20" s="60" customFormat="1" x14ac:dyDescent="0.25">
      <c r="A8" s="3" t="s">
        <v>17</v>
      </c>
      <c r="B8" s="15">
        <v>69</v>
      </c>
      <c r="C8" s="15">
        <v>45</v>
      </c>
      <c r="D8" s="37">
        <f t="shared" si="0"/>
        <v>-34.782608695652172</v>
      </c>
      <c r="E8" s="15"/>
      <c r="F8" s="15">
        <v>70</v>
      </c>
      <c r="G8" s="15">
        <v>40</v>
      </c>
      <c r="H8" s="37">
        <f t="shared" si="1"/>
        <v>-42.857142857142861</v>
      </c>
      <c r="I8" s="15"/>
      <c r="J8" s="15">
        <v>25</v>
      </c>
      <c r="K8" s="15">
        <v>1</v>
      </c>
      <c r="L8" s="37">
        <f t="shared" si="2"/>
        <v>-96</v>
      </c>
      <c r="M8" s="15"/>
      <c r="N8" s="15">
        <v>4</v>
      </c>
      <c r="O8" s="15">
        <v>2</v>
      </c>
      <c r="P8" s="37">
        <f t="shared" si="3"/>
        <v>-50</v>
      </c>
      <c r="Q8" s="15"/>
      <c r="R8" s="15">
        <v>0</v>
      </c>
      <c r="S8" s="15">
        <v>0</v>
      </c>
      <c r="T8" s="37" t="s">
        <v>213</v>
      </c>
    </row>
    <row r="9" spans="1:20" s="60" customFormat="1" x14ac:dyDescent="0.25">
      <c r="A9" s="3" t="s">
        <v>18</v>
      </c>
      <c r="B9" s="15">
        <v>533</v>
      </c>
      <c r="C9" s="15">
        <v>55</v>
      </c>
      <c r="D9" s="37">
        <f t="shared" si="0"/>
        <v>-89.681050656660418</v>
      </c>
      <c r="E9" s="15"/>
      <c r="F9" s="15">
        <v>339</v>
      </c>
      <c r="G9" s="15">
        <v>63</v>
      </c>
      <c r="H9" s="37">
        <f t="shared" si="1"/>
        <v>-81.415929203539818</v>
      </c>
      <c r="I9" s="15"/>
      <c r="J9" s="15">
        <v>450</v>
      </c>
      <c r="K9" s="15">
        <v>38</v>
      </c>
      <c r="L9" s="37">
        <f t="shared" si="2"/>
        <v>-91.555555555555557</v>
      </c>
      <c r="M9" s="15"/>
      <c r="N9" s="15">
        <v>448</v>
      </c>
      <c r="O9" s="15">
        <v>32</v>
      </c>
      <c r="P9" s="37">
        <f t="shared" si="3"/>
        <v>-92.857142857142861</v>
      </c>
      <c r="Q9" s="15"/>
      <c r="R9" s="15">
        <v>0</v>
      </c>
      <c r="S9" s="15">
        <v>1</v>
      </c>
      <c r="T9" s="37" t="s">
        <v>213</v>
      </c>
    </row>
    <row r="10" spans="1:20" s="60" customFormat="1" x14ac:dyDescent="0.25">
      <c r="A10" s="3" t="s">
        <v>19</v>
      </c>
      <c r="B10" s="15">
        <v>53</v>
      </c>
      <c r="C10" s="15">
        <v>32</v>
      </c>
      <c r="D10" s="37">
        <f t="shared" si="0"/>
        <v>-39.622641509433961</v>
      </c>
      <c r="E10" s="15"/>
      <c r="F10" s="15">
        <v>29</v>
      </c>
      <c r="G10" s="15">
        <v>18</v>
      </c>
      <c r="H10" s="37">
        <f t="shared" si="1"/>
        <v>-37.931034482758619</v>
      </c>
      <c r="I10" s="15"/>
      <c r="J10" s="15">
        <v>1</v>
      </c>
      <c r="K10" s="15">
        <v>3</v>
      </c>
      <c r="L10" s="37">
        <f t="shared" si="2"/>
        <v>200</v>
      </c>
      <c r="M10" s="15"/>
      <c r="N10" s="15">
        <v>6</v>
      </c>
      <c r="O10" s="15">
        <v>3</v>
      </c>
      <c r="P10" s="37">
        <f t="shared" si="3"/>
        <v>-50</v>
      </c>
      <c r="Q10" s="15"/>
      <c r="R10" s="15">
        <v>0</v>
      </c>
      <c r="S10" s="15">
        <v>0</v>
      </c>
      <c r="T10" s="37" t="s">
        <v>213</v>
      </c>
    </row>
    <row r="11" spans="1:20" s="60" customFormat="1" x14ac:dyDescent="0.25">
      <c r="A11" s="3" t="s">
        <v>20</v>
      </c>
      <c r="B11" s="15">
        <v>28</v>
      </c>
      <c r="C11" s="15">
        <v>12</v>
      </c>
      <c r="D11" s="37">
        <f t="shared" si="0"/>
        <v>-57.142857142857146</v>
      </c>
      <c r="E11" s="15"/>
      <c r="F11" s="15">
        <v>45</v>
      </c>
      <c r="G11" s="15">
        <v>15</v>
      </c>
      <c r="H11" s="37">
        <f t="shared" si="1"/>
        <v>-66.666666666666671</v>
      </c>
      <c r="I11" s="15"/>
      <c r="J11" s="15">
        <v>12</v>
      </c>
      <c r="K11" s="15">
        <v>2</v>
      </c>
      <c r="L11" s="37">
        <f t="shared" si="2"/>
        <v>-83.333333333333343</v>
      </c>
      <c r="M11" s="15"/>
      <c r="N11" s="15">
        <v>12</v>
      </c>
      <c r="O11" s="15">
        <v>1</v>
      </c>
      <c r="P11" s="37">
        <f t="shared" si="3"/>
        <v>-91.666666666666671</v>
      </c>
      <c r="Q11" s="15"/>
      <c r="R11" s="15">
        <v>0</v>
      </c>
      <c r="S11" s="15">
        <v>0</v>
      </c>
      <c r="T11" s="37" t="s">
        <v>213</v>
      </c>
    </row>
    <row r="12" spans="1:20" s="60" customFormat="1" x14ac:dyDescent="0.25">
      <c r="A12" s="3" t="s">
        <v>21</v>
      </c>
      <c r="B12" s="15">
        <v>47</v>
      </c>
      <c r="C12" s="15">
        <v>1</v>
      </c>
      <c r="D12" s="37">
        <f t="shared" si="0"/>
        <v>-97.872340425531917</v>
      </c>
      <c r="E12" s="15"/>
      <c r="F12" s="15">
        <v>0</v>
      </c>
      <c r="G12" s="15">
        <v>0</v>
      </c>
      <c r="H12" s="37" t="s">
        <v>213</v>
      </c>
      <c r="I12" s="15"/>
      <c r="J12" s="15">
        <v>1</v>
      </c>
      <c r="K12" s="15">
        <v>0</v>
      </c>
      <c r="L12" s="37">
        <f t="shared" si="2"/>
        <v>-100</v>
      </c>
      <c r="M12" s="15"/>
      <c r="N12" s="15">
        <v>2</v>
      </c>
      <c r="O12" s="15">
        <v>0</v>
      </c>
      <c r="P12" s="37">
        <f t="shared" si="3"/>
        <v>-100</v>
      </c>
      <c r="Q12" s="15"/>
      <c r="R12" s="15">
        <v>0</v>
      </c>
      <c r="S12" s="15">
        <v>0</v>
      </c>
      <c r="T12" s="37" t="s">
        <v>213</v>
      </c>
    </row>
    <row r="13" spans="1:20" s="71" customFormat="1" x14ac:dyDescent="0.25">
      <c r="A13" s="6" t="s">
        <v>209</v>
      </c>
      <c r="B13" s="7">
        <f>SUM(B5:B12)</f>
        <v>1624</v>
      </c>
      <c r="C13" s="7">
        <f t="shared" ref="C13" si="5">SUM(C5:C12)</f>
        <v>892</v>
      </c>
      <c r="D13" s="8">
        <f t="shared" si="0"/>
        <v>-45.073891625615758</v>
      </c>
      <c r="E13" s="7"/>
      <c r="F13" s="7">
        <f>SUM(F5:F12)</f>
        <v>1048</v>
      </c>
      <c r="G13" s="7">
        <f t="shared" ref="G13" si="6">SUM(G5:G12)</f>
        <v>513</v>
      </c>
      <c r="H13" s="8">
        <f t="shared" si="1"/>
        <v>-51.049618320610683</v>
      </c>
      <c r="I13" s="7"/>
      <c r="J13" s="7">
        <f>SUM(J5:J12)</f>
        <v>658</v>
      </c>
      <c r="K13" s="7">
        <f t="shared" ref="K13" si="7">SUM(K5:K12)</f>
        <v>78</v>
      </c>
      <c r="L13" s="8">
        <f t="shared" si="2"/>
        <v>-88.145896656534958</v>
      </c>
      <c r="M13" s="7"/>
      <c r="N13" s="7">
        <f>SUM(N5:N12)</f>
        <v>715</v>
      </c>
      <c r="O13" s="7">
        <f t="shared" ref="O13" si="8">SUM(O5:O12)</f>
        <v>58</v>
      </c>
      <c r="P13" s="8">
        <f t="shared" si="3"/>
        <v>-91.888111888111894</v>
      </c>
      <c r="Q13" s="7"/>
      <c r="R13" s="7">
        <f>SUM(R5:R12)</f>
        <v>14</v>
      </c>
      <c r="S13" s="7">
        <f t="shared" ref="S13" si="9">SUM(S5:S12)</f>
        <v>2</v>
      </c>
      <c r="T13" s="8">
        <f t="shared" si="4"/>
        <v>-85.714285714285722</v>
      </c>
    </row>
    <row r="14" spans="1:20" s="60" customFormat="1" x14ac:dyDescent="0.25">
      <c r="A14" s="9" t="s">
        <v>22</v>
      </c>
      <c r="B14" s="10">
        <v>79603</v>
      </c>
      <c r="C14" s="10">
        <v>40629</v>
      </c>
      <c r="D14" s="38">
        <f t="shared" si="0"/>
        <v>-48.960466314083639</v>
      </c>
      <c r="E14" s="10"/>
      <c r="F14" s="10">
        <v>186460</v>
      </c>
      <c r="G14" s="10">
        <v>140164</v>
      </c>
      <c r="H14" s="38">
        <f t="shared" si="1"/>
        <v>-24.828917730344315</v>
      </c>
      <c r="I14" s="10"/>
      <c r="J14" s="10">
        <v>73902</v>
      </c>
      <c r="K14" s="10">
        <v>36981</v>
      </c>
      <c r="L14" s="38">
        <f t="shared" si="2"/>
        <v>-49.959405699439799</v>
      </c>
      <c r="M14" s="10"/>
      <c r="N14" s="10">
        <v>87439</v>
      </c>
      <c r="O14" s="10">
        <v>36055</v>
      </c>
      <c r="P14" s="38">
        <f t="shared" si="3"/>
        <v>-58.765539404613506</v>
      </c>
      <c r="Q14" s="10"/>
      <c r="R14" s="10">
        <v>1378</v>
      </c>
      <c r="S14" s="10">
        <v>825</v>
      </c>
      <c r="T14" s="38">
        <f t="shared" si="4"/>
        <v>-40.130624092888247</v>
      </c>
    </row>
    <row r="15" spans="1:20" x14ac:dyDescent="0.15">
      <c r="A15" s="12" t="s">
        <v>23</v>
      </c>
    </row>
  </sheetData>
  <mergeCells count="6">
    <mergeCell ref="R3:T3"/>
    <mergeCell ref="A3:A4"/>
    <mergeCell ref="B3:D3"/>
    <mergeCell ref="F3:H3"/>
    <mergeCell ref="J3:L3"/>
    <mergeCell ref="N3:P3"/>
  </mergeCells>
  <pageMargins left="0.7" right="0.7" top="0.75" bottom="0.75" header="0.3" footer="0.3"/>
  <ignoredErrors>
    <ignoredError sqref="B13:S13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T15"/>
  <sheetViews>
    <sheetView zoomScaleNormal="100" workbookViewId="0">
      <selection activeCell="F3" sqref="F3:H3"/>
    </sheetView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8" width="9.140625" style="14" customWidth="1"/>
    <col min="9" max="9" width="1.85546875" style="14" customWidth="1"/>
    <col min="10" max="12" width="9.140625" style="14" customWidth="1"/>
    <col min="13" max="13" width="1.85546875" style="14" customWidth="1"/>
    <col min="14" max="16" width="9.140625" style="14" customWidth="1"/>
    <col min="17" max="17" width="1.85546875" style="14" customWidth="1"/>
    <col min="18" max="20" width="9.140625" style="14" customWidth="1"/>
    <col min="21" max="16384" width="9.140625" style="14"/>
  </cols>
  <sheetData>
    <row r="1" spans="1:20" ht="12" x14ac:dyDescent="0.2">
      <c r="A1" s="2" t="s">
        <v>301</v>
      </c>
      <c r="B1" s="62"/>
      <c r="C1" s="62"/>
      <c r="D1" s="62"/>
      <c r="E1" s="62"/>
      <c r="I1" s="62"/>
      <c r="M1" s="62"/>
      <c r="Q1" s="62"/>
    </row>
    <row r="2" spans="1:20" x14ac:dyDescent="0.15">
      <c r="A2" s="59"/>
      <c r="B2" s="59"/>
      <c r="C2" s="59"/>
      <c r="D2" s="62"/>
      <c r="E2" s="62"/>
      <c r="I2" s="62"/>
      <c r="M2" s="62"/>
      <c r="Q2" s="62"/>
    </row>
    <row r="3" spans="1:20" ht="18" customHeight="1" x14ac:dyDescent="0.15">
      <c r="A3" s="96" t="s">
        <v>211</v>
      </c>
      <c r="B3" s="95" t="s">
        <v>71</v>
      </c>
      <c r="C3" s="95"/>
      <c r="D3" s="95"/>
      <c r="E3" s="25"/>
      <c r="F3" s="95" t="s">
        <v>347</v>
      </c>
      <c r="G3" s="95"/>
      <c r="H3" s="95"/>
      <c r="I3" s="25"/>
      <c r="J3" s="95" t="s">
        <v>72</v>
      </c>
      <c r="K3" s="95"/>
      <c r="L3" s="95"/>
      <c r="M3" s="25"/>
      <c r="N3" s="95" t="s">
        <v>73</v>
      </c>
      <c r="O3" s="95"/>
      <c r="P3" s="95"/>
      <c r="Q3" s="25"/>
      <c r="R3" s="95" t="s">
        <v>74</v>
      </c>
      <c r="S3" s="95"/>
      <c r="T3" s="95"/>
    </row>
    <row r="4" spans="1:20" s="84" customFormat="1" x14ac:dyDescent="0.15">
      <c r="A4" s="97"/>
      <c r="B4" s="44">
        <v>2000</v>
      </c>
      <c r="C4" s="44">
        <v>2010</v>
      </c>
      <c r="D4" s="79" t="s">
        <v>214</v>
      </c>
      <c r="E4" s="82"/>
      <c r="F4" s="44">
        <v>2000</v>
      </c>
      <c r="G4" s="44">
        <v>2010</v>
      </c>
      <c r="H4" s="79" t="s">
        <v>214</v>
      </c>
      <c r="I4" s="82"/>
      <c r="J4" s="44">
        <v>2000</v>
      </c>
      <c r="K4" s="44">
        <v>2010</v>
      </c>
      <c r="L4" s="79" t="s">
        <v>214</v>
      </c>
      <c r="M4" s="82"/>
      <c r="N4" s="44">
        <v>2000</v>
      </c>
      <c r="O4" s="44">
        <v>2010</v>
      </c>
      <c r="P4" s="79" t="s">
        <v>214</v>
      </c>
      <c r="Q4" s="82"/>
      <c r="R4" s="44">
        <v>2000</v>
      </c>
      <c r="S4" s="44">
        <v>2010</v>
      </c>
      <c r="T4" s="79" t="s">
        <v>214</v>
      </c>
    </row>
    <row r="5" spans="1:20" s="16" customFormat="1" x14ac:dyDescent="0.25">
      <c r="A5" s="3" t="s">
        <v>14</v>
      </c>
      <c r="B5" s="26">
        <v>0</v>
      </c>
      <c r="C5" s="26">
        <v>0.43</v>
      </c>
      <c r="D5" s="26" t="s">
        <v>213</v>
      </c>
      <c r="E5" s="26"/>
      <c r="F5" s="26">
        <v>9.31</v>
      </c>
      <c r="G5" s="26">
        <v>14.82</v>
      </c>
      <c r="H5" s="26">
        <f>+G5/F5*100-100</f>
        <v>59.183673469387742</v>
      </c>
      <c r="I5" s="26"/>
      <c r="J5" s="26">
        <v>0.38</v>
      </c>
      <c r="K5" s="26">
        <v>0.31</v>
      </c>
      <c r="L5" s="26">
        <f>+K5/J5*100-100</f>
        <v>-18.421052631578945</v>
      </c>
      <c r="M5" s="26"/>
      <c r="N5" s="26">
        <v>2.4</v>
      </c>
      <c r="O5" s="26">
        <v>1.29</v>
      </c>
      <c r="P5" s="26">
        <f>+O5/N5*100-100</f>
        <v>-46.249999999999993</v>
      </c>
      <c r="Q5" s="26"/>
      <c r="R5" s="26">
        <v>0</v>
      </c>
      <c r="S5" s="26">
        <v>0</v>
      </c>
      <c r="T5" s="26" t="s">
        <v>213</v>
      </c>
    </row>
    <row r="6" spans="1:20" s="60" customFormat="1" x14ac:dyDescent="0.25">
      <c r="A6" s="3" t="s">
        <v>15</v>
      </c>
      <c r="B6" s="26">
        <v>923.62</v>
      </c>
      <c r="C6" s="26">
        <v>1014.17</v>
      </c>
      <c r="D6" s="26">
        <f t="shared" ref="D6:D14" si="0">+C6/B6*100-100</f>
        <v>9.803815421926771</v>
      </c>
      <c r="E6" s="26"/>
      <c r="F6" s="26">
        <v>132.36000000000001</v>
      </c>
      <c r="G6" s="26">
        <v>128.47</v>
      </c>
      <c r="H6" s="26">
        <f t="shared" ref="H6:H14" si="1">+G6/F6*100-100</f>
        <v>-2.938954366878221</v>
      </c>
      <c r="I6" s="26"/>
      <c r="J6" s="26">
        <v>7.95</v>
      </c>
      <c r="K6" s="26">
        <v>3.86</v>
      </c>
      <c r="L6" s="26">
        <f t="shared" ref="L6:L14" si="2">+K6/J6*100-100</f>
        <v>-51.44654088050315</v>
      </c>
      <c r="M6" s="26"/>
      <c r="N6" s="26">
        <v>25.51</v>
      </c>
      <c r="O6" s="26">
        <v>3.17</v>
      </c>
      <c r="P6" s="26">
        <f t="shared" ref="P6:P14" si="3">+O6/N6*100-100</f>
        <v>-87.573500588004705</v>
      </c>
      <c r="Q6" s="26"/>
      <c r="R6" s="26">
        <v>2.5099999999999998</v>
      </c>
      <c r="S6" s="26">
        <v>1.23</v>
      </c>
      <c r="T6" s="26">
        <f t="shared" ref="T6:T14" si="4">+S6/R6*100-100</f>
        <v>-50.996015936254977</v>
      </c>
    </row>
    <row r="7" spans="1:20" s="60" customFormat="1" x14ac:dyDescent="0.25">
      <c r="A7" s="3" t="s">
        <v>16</v>
      </c>
      <c r="B7" s="26">
        <v>3.42</v>
      </c>
      <c r="C7" s="26">
        <v>3.44</v>
      </c>
      <c r="D7" s="26">
        <f t="shared" si="0"/>
        <v>0.5847953216374151</v>
      </c>
      <c r="E7" s="26"/>
      <c r="F7" s="26">
        <v>0.1</v>
      </c>
      <c r="G7" s="26">
        <v>0.18</v>
      </c>
      <c r="H7" s="26">
        <f t="shared" si="1"/>
        <v>79.999999999999972</v>
      </c>
      <c r="I7" s="26"/>
      <c r="J7" s="26">
        <v>0</v>
      </c>
      <c r="K7" s="26">
        <v>0.6</v>
      </c>
      <c r="L7" s="26" t="s">
        <v>213</v>
      </c>
      <c r="M7" s="26"/>
      <c r="N7" s="26">
        <v>2.65</v>
      </c>
      <c r="O7" s="26">
        <v>2.5499999999999998</v>
      </c>
      <c r="P7" s="26">
        <f t="shared" si="3"/>
        <v>-3.7735849056603712</v>
      </c>
      <c r="Q7" s="26"/>
      <c r="R7" s="26">
        <v>0</v>
      </c>
      <c r="S7" s="26">
        <v>0</v>
      </c>
      <c r="T7" s="26" t="s">
        <v>213</v>
      </c>
    </row>
    <row r="8" spans="1:20" s="60" customFormat="1" x14ac:dyDescent="0.25">
      <c r="A8" s="3" t="s">
        <v>17</v>
      </c>
      <c r="B8" s="26">
        <v>40.090000000000003</v>
      </c>
      <c r="C8" s="26">
        <v>30.67</v>
      </c>
      <c r="D8" s="26">
        <f t="shared" si="0"/>
        <v>-23.497131454227997</v>
      </c>
      <c r="E8" s="26"/>
      <c r="F8" s="26">
        <v>64.430000000000007</v>
      </c>
      <c r="G8" s="26">
        <v>33.630000000000003</v>
      </c>
      <c r="H8" s="26">
        <f t="shared" si="1"/>
        <v>-47.803818097159713</v>
      </c>
      <c r="I8" s="26"/>
      <c r="J8" s="26">
        <v>2.87</v>
      </c>
      <c r="K8" s="26">
        <v>0.15</v>
      </c>
      <c r="L8" s="26">
        <f t="shared" si="2"/>
        <v>-94.773519163763069</v>
      </c>
      <c r="M8" s="26"/>
      <c r="N8" s="26">
        <v>0.24</v>
      </c>
      <c r="O8" s="26">
        <v>0.32</v>
      </c>
      <c r="P8" s="26">
        <f t="shared" si="3"/>
        <v>33.333333333333343</v>
      </c>
      <c r="Q8" s="26"/>
      <c r="R8" s="26">
        <v>0</v>
      </c>
      <c r="S8" s="26">
        <v>0</v>
      </c>
      <c r="T8" s="26" t="s">
        <v>213</v>
      </c>
    </row>
    <row r="9" spans="1:20" s="60" customFormat="1" x14ac:dyDescent="0.25">
      <c r="A9" s="3" t="s">
        <v>18</v>
      </c>
      <c r="B9" s="26">
        <v>146.03</v>
      </c>
      <c r="C9" s="26">
        <v>38.75</v>
      </c>
      <c r="D9" s="26">
        <f t="shared" si="0"/>
        <v>-73.46435663904677</v>
      </c>
      <c r="E9" s="26"/>
      <c r="F9" s="26">
        <v>74.959999999999994</v>
      </c>
      <c r="G9" s="26">
        <v>39.42</v>
      </c>
      <c r="H9" s="26">
        <f t="shared" si="1"/>
        <v>-47.411953041622191</v>
      </c>
      <c r="I9" s="26"/>
      <c r="J9" s="26">
        <v>38.840000000000003</v>
      </c>
      <c r="K9" s="26">
        <v>8.82</v>
      </c>
      <c r="L9" s="26">
        <f t="shared" si="2"/>
        <v>-77.291452111225539</v>
      </c>
      <c r="M9" s="26"/>
      <c r="N9" s="26">
        <v>49</v>
      </c>
      <c r="O9" s="26">
        <v>11.03</v>
      </c>
      <c r="P9" s="26">
        <f t="shared" si="3"/>
        <v>-77.489795918367349</v>
      </c>
      <c r="Q9" s="26"/>
      <c r="R9" s="26">
        <v>0</v>
      </c>
      <c r="S9" s="26">
        <v>0.1</v>
      </c>
      <c r="T9" s="26" t="s">
        <v>213</v>
      </c>
    </row>
    <row r="10" spans="1:20" s="60" customFormat="1" x14ac:dyDescent="0.25">
      <c r="A10" s="3" t="s">
        <v>19</v>
      </c>
      <c r="B10" s="26">
        <v>35.78</v>
      </c>
      <c r="C10" s="26">
        <v>50.16</v>
      </c>
      <c r="D10" s="26">
        <f t="shared" si="0"/>
        <v>40.190050307434291</v>
      </c>
      <c r="E10" s="26"/>
      <c r="F10" s="26">
        <v>25.57</v>
      </c>
      <c r="G10" s="26">
        <v>17.54</v>
      </c>
      <c r="H10" s="26">
        <f t="shared" si="1"/>
        <v>-31.403989049667587</v>
      </c>
      <c r="I10" s="26"/>
      <c r="J10" s="26">
        <v>0.06</v>
      </c>
      <c r="K10" s="26">
        <v>0.26</v>
      </c>
      <c r="L10" s="26">
        <f t="shared" si="2"/>
        <v>333.33333333333337</v>
      </c>
      <c r="M10" s="26"/>
      <c r="N10" s="26">
        <v>0.69</v>
      </c>
      <c r="O10" s="26">
        <v>0.95</v>
      </c>
      <c r="P10" s="26">
        <f t="shared" si="3"/>
        <v>37.681159420289873</v>
      </c>
      <c r="Q10" s="26"/>
      <c r="R10" s="26">
        <v>0</v>
      </c>
      <c r="S10" s="26">
        <v>0</v>
      </c>
      <c r="T10" s="26" t="s">
        <v>213</v>
      </c>
    </row>
    <row r="11" spans="1:20" s="60" customFormat="1" x14ac:dyDescent="0.25">
      <c r="A11" s="3" t="s">
        <v>20</v>
      </c>
      <c r="B11" s="26">
        <v>7.72</v>
      </c>
      <c r="C11" s="26">
        <v>10.56</v>
      </c>
      <c r="D11" s="26">
        <f t="shared" si="0"/>
        <v>36.787564766839409</v>
      </c>
      <c r="E11" s="26"/>
      <c r="F11" s="26">
        <v>32.06</v>
      </c>
      <c r="G11" s="26">
        <v>9.4600000000000009</v>
      </c>
      <c r="H11" s="26">
        <f t="shared" si="1"/>
        <v>-70.492825951341246</v>
      </c>
      <c r="I11" s="26"/>
      <c r="J11" s="26">
        <v>0.63</v>
      </c>
      <c r="K11" s="26">
        <v>0.12</v>
      </c>
      <c r="L11" s="26">
        <f t="shared" si="2"/>
        <v>-80.952380952380949</v>
      </c>
      <c r="M11" s="26"/>
      <c r="N11" s="26">
        <v>1.28</v>
      </c>
      <c r="O11" s="26">
        <v>0.02</v>
      </c>
      <c r="P11" s="26">
        <f t="shared" si="3"/>
        <v>-98.4375</v>
      </c>
      <c r="Q11" s="26"/>
      <c r="R11" s="26">
        <v>0</v>
      </c>
      <c r="S11" s="26">
        <v>0</v>
      </c>
      <c r="T11" s="26" t="s">
        <v>213</v>
      </c>
    </row>
    <row r="12" spans="1:20" s="60" customFormat="1" x14ac:dyDescent="0.25">
      <c r="A12" s="3" t="s">
        <v>21</v>
      </c>
      <c r="B12" s="26">
        <v>24.05</v>
      </c>
      <c r="C12" s="26">
        <v>0.7</v>
      </c>
      <c r="D12" s="26">
        <f t="shared" si="0"/>
        <v>-97.089397089397096</v>
      </c>
      <c r="E12" s="26"/>
      <c r="F12" s="26">
        <v>0</v>
      </c>
      <c r="G12" s="26">
        <v>0</v>
      </c>
      <c r="H12" s="26" t="s">
        <v>213</v>
      </c>
      <c r="I12" s="26"/>
      <c r="J12" s="26">
        <v>0.03</v>
      </c>
      <c r="K12" s="26">
        <v>0</v>
      </c>
      <c r="L12" s="26">
        <f t="shared" si="2"/>
        <v>-100</v>
      </c>
      <c r="M12" s="26"/>
      <c r="N12" s="26">
        <v>3</v>
      </c>
      <c r="O12" s="26">
        <v>0</v>
      </c>
      <c r="P12" s="26">
        <f t="shared" si="3"/>
        <v>-100</v>
      </c>
      <c r="Q12" s="26"/>
      <c r="R12" s="26">
        <v>0</v>
      </c>
      <c r="S12" s="26">
        <v>0</v>
      </c>
      <c r="T12" s="26" t="s">
        <v>213</v>
      </c>
    </row>
    <row r="13" spans="1:20" s="71" customFormat="1" x14ac:dyDescent="0.25">
      <c r="A13" s="6" t="s">
        <v>209</v>
      </c>
      <c r="B13" s="35">
        <f>SUM(B5:B12)</f>
        <v>1180.71</v>
      </c>
      <c r="C13" s="35">
        <f t="shared" ref="C13" si="5">SUM(C5:C12)</f>
        <v>1148.8800000000001</v>
      </c>
      <c r="D13" s="35">
        <f t="shared" si="0"/>
        <v>-2.6958355565718932</v>
      </c>
      <c r="E13" s="35"/>
      <c r="F13" s="35">
        <f>SUM(F5:F12)</f>
        <v>338.79</v>
      </c>
      <c r="G13" s="35">
        <f t="shared" ref="G13" si="6">SUM(G5:G12)</f>
        <v>243.51999999999998</v>
      </c>
      <c r="H13" s="35">
        <f t="shared" si="1"/>
        <v>-28.120664718557236</v>
      </c>
      <c r="I13" s="35"/>
      <c r="J13" s="35">
        <f>SUM(J5:J12)</f>
        <v>50.760000000000012</v>
      </c>
      <c r="K13" s="35">
        <f t="shared" ref="K13" si="7">SUM(K5:K12)</f>
        <v>14.12</v>
      </c>
      <c r="L13" s="35">
        <f t="shared" si="2"/>
        <v>-72.182821118991342</v>
      </c>
      <c r="M13" s="35"/>
      <c r="N13" s="35">
        <f>SUM(N5:N12)</f>
        <v>84.77</v>
      </c>
      <c r="O13" s="35">
        <f t="shared" ref="O13" si="8">SUM(O5:O12)</f>
        <v>19.329999999999998</v>
      </c>
      <c r="P13" s="35">
        <f t="shared" si="3"/>
        <v>-77.197121623215764</v>
      </c>
      <c r="Q13" s="35"/>
      <c r="R13" s="35">
        <f>SUM(R5:R12)</f>
        <v>2.5099999999999998</v>
      </c>
      <c r="S13" s="35">
        <f t="shared" ref="S13" si="9">SUM(S5:S12)</f>
        <v>1.33</v>
      </c>
      <c r="T13" s="35">
        <f t="shared" si="4"/>
        <v>-47.011952191235054</v>
      </c>
    </row>
    <row r="14" spans="1:20" s="60" customFormat="1" x14ac:dyDescent="0.25">
      <c r="A14" s="9" t="s">
        <v>22</v>
      </c>
      <c r="B14" s="27">
        <v>121796.14999999998</v>
      </c>
      <c r="C14" s="27">
        <v>114290.76999999999</v>
      </c>
      <c r="D14" s="27">
        <f t="shared" si="0"/>
        <v>-6.1622473288359174</v>
      </c>
      <c r="E14" s="27"/>
      <c r="F14" s="27">
        <v>136838.60000000003</v>
      </c>
      <c r="G14" s="27">
        <v>141809.79999999999</v>
      </c>
      <c r="H14" s="27">
        <f t="shared" si="1"/>
        <v>3.6328930579529128</v>
      </c>
      <c r="I14" s="27"/>
      <c r="J14" s="27">
        <v>72453.279999999999</v>
      </c>
      <c r="K14" s="27">
        <v>71133.100000000006</v>
      </c>
      <c r="L14" s="27">
        <f t="shared" si="2"/>
        <v>-1.8221121252205421</v>
      </c>
      <c r="M14" s="27"/>
      <c r="N14" s="27">
        <v>62903.240000000013</v>
      </c>
      <c r="O14" s="27">
        <v>54295.460000000006</v>
      </c>
      <c r="P14" s="27">
        <f t="shared" si="3"/>
        <v>-13.684159989215189</v>
      </c>
      <c r="Q14" s="27"/>
      <c r="R14" s="27">
        <v>1420.94</v>
      </c>
      <c r="S14" s="27">
        <v>1323.3300000000002</v>
      </c>
      <c r="T14" s="27">
        <f t="shared" si="4"/>
        <v>-6.8693963151153383</v>
      </c>
    </row>
    <row r="15" spans="1:20" x14ac:dyDescent="0.15">
      <c r="A15" s="12" t="s">
        <v>23</v>
      </c>
    </row>
  </sheetData>
  <mergeCells count="6">
    <mergeCell ref="R3:T3"/>
    <mergeCell ref="A3:A4"/>
    <mergeCell ref="B3:D3"/>
    <mergeCell ref="F3:H3"/>
    <mergeCell ref="J3:L3"/>
    <mergeCell ref="N3:P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I16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7" width="9.140625" style="14" customWidth="1"/>
    <col min="8" max="16384" width="9.140625" style="14"/>
  </cols>
  <sheetData>
    <row r="1" spans="1:9" ht="12" x14ac:dyDescent="0.2">
      <c r="A1" s="2" t="s">
        <v>302</v>
      </c>
      <c r="B1" s="62"/>
      <c r="C1" s="62"/>
      <c r="D1" s="62"/>
      <c r="E1" s="62"/>
    </row>
    <row r="2" spans="1:9" x14ac:dyDescent="0.15">
      <c r="A2" s="59"/>
      <c r="B2" s="59"/>
      <c r="C2" s="59"/>
      <c r="D2" s="62"/>
      <c r="E2" s="62"/>
    </row>
    <row r="3" spans="1:9" x14ac:dyDescent="0.15">
      <c r="A3" s="96" t="s">
        <v>211</v>
      </c>
      <c r="B3" s="95" t="s">
        <v>210</v>
      </c>
      <c r="C3" s="95"/>
      <c r="D3" s="95"/>
      <c r="E3" s="25"/>
      <c r="F3" s="95" t="s">
        <v>75</v>
      </c>
      <c r="G3" s="95"/>
      <c r="H3" s="95"/>
    </row>
    <row r="4" spans="1:9" x14ac:dyDescent="0.15">
      <c r="A4" s="97"/>
      <c r="B4" s="44" t="s">
        <v>0</v>
      </c>
      <c r="C4" s="44" t="s">
        <v>1</v>
      </c>
      <c r="D4" s="79" t="s">
        <v>214</v>
      </c>
      <c r="E4" s="82"/>
      <c r="F4" s="44" t="s">
        <v>0</v>
      </c>
      <c r="G4" s="44" t="s">
        <v>1</v>
      </c>
      <c r="H4" s="79" t="s">
        <v>214</v>
      </c>
    </row>
    <row r="5" spans="1:9" s="16" customFormat="1" x14ac:dyDescent="0.25">
      <c r="A5" s="3" t="s">
        <v>14</v>
      </c>
      <c r="B5" s="15">
        <v>0</v>
      </c>
      <c r="C5" s="15">
        <v>1</v>
      </c>
      <c r="D5" s="37" t="s">
        <v>213</v>
      </c>
      <c r="E5" s="15"/>
      <c r="F5" s="26">
        <v>0</v>
      </c>
      <c r="G5" s="26">
        <v>0.43</v>
      </c>
      <c r="H5" s="37" t="s">
        <v>213</v>
      </c>
    </row>
    <row r="6" spans="1:9" s="60" customFormat="1" x14ac:dyDescent="0.25">
      <c r="A6" s="3" t="s">
        <v>15</v>
      </c>
      <c r="B6" s="15">
        <v>892</v>
      </c>
      <c r="C6" s="15">
        <v>742</v>
      </c>
      <c r="D6" s="37">
        <f t="shared" ref="D6:D14" si="0">+C6/B6*100-100</f>
        <v>-16.816143497757849</v>
      </c>
      <c r="E6" s="15"/>
      <c r="F6" s="26">
        <v>923.62</v>
      </c>
      <c r="G6" s="26">
        <v>1014.17</v>
      </c>
      <c r="H6" s="37">
        <f t="shared" ref="H6:H14" si="1">+G6/F6*100-100</f>
        <v>9.803815421926771</v>
      </c>
      <c r="I6" s="37"/>
    </row>
    <row r="7" spans="1:9" s="60" customFormat="1" x14ac:dyDescent="0.25">
      <c r="A7" s="3" t="s">
        <v>16</v>
      </c>
      <c r="B7" s="15">
        <v>2</v>
      </c>
      <c r="C7" s="15">
        <v>4</v>
      </c>
      <c r="D7" s="37">
        <f t="shared" si="0"/>
        <v>100</v>
      </c>
      <c r="E7" s="15"/>
      <c r="F7" s="26">
        <v>3.42</v>
      </c>
      <c r="G7" s="26">
        <v>3.44</v>
      </c>
      <c r="H7" s="37">
        <f t="shared" si="1"/>
        <v>0.5847953216374151</v>
      </c>
    </row>
    <row r="8" spans="1:9" s="60" customFormat="1" x14ac:dyDescent="0.25">
      <c r="A8" s="3" t="s">
        <v>17</v>
      </c>
      <c r="B8" s="15">
        <v>69</v>
      </c>
      <c r="C8" s="15">
        <v>45</v>
      </c>
      <c r="D8" s="37">
        <f t="shared" si="0"/>
        <v>-34.782608695652172</v>
      </c>
      <c r="E8" s="15"/>
      <c r="F8" s="26">
        <v>40.090000000000003</v>
      </c>
      <c r="G8" s="26">
        <v>30.67</v>
      </c>
      <c r="H8" s="37">
        <f t="shared" si="1"/>
        <v>-23.497131454227997</v>
      </c>
    </row>
    <row r="9" spans="1:9" s="60" customFormat="1" x14ac:dyDescent="0.25">
      <c r="A9" s="3" t="s">
        <v>18</v>
      </c>
      <c r="B9" s="15">
        <v>533</v>
      </c>
      <c r="C9" s="15">
        <v>55</v>
      </c>
      <c r="D9" s="37">
        <f t="shared" si="0"/>
        <v>-89.681050656660418</v>
      </c>
      <c r="E9" s="15"/>
      <c r="F9" s="26">
        <v>146.03</v>
      </c>
      <c r="G9" s="26">
        <v>38.75</v>
      </c>
      <c r="H9" s="37">
        <f t="shared" si="1"/>
        <v>-73.46435663904677</v>
      </c>
    </row>
    <row r="10" spans="1:9" s="60" customFormat="1" x14ac:dyDescent="0.25">
      <c r="A10" s="3" t="s">
        <v>19</v>
      </c>
      <c r="B10" s="15">
        <v>53</v>
      </c>
      <c r="C10" s="15">
        <v>32</v>
      </c>
      <c r="D10" s="37">
        <f t="shared" si="0"/>
        <v>-39.622641509433961</v>
      </c>
      <c r="E10" s="15"/>
      <c r="F10" s="26">
        <v>35.78</v>
      </c>
      <c r="G10" s="26">
        <v>50.16</v>
      </c>
      <c r="H10" s="37">
        <f t="shared" si="1"/>
        <v>40.190050307434291</v>
      </c>
    </row>
    <row r="11" spans="1:9" s="60" customFormat="1" x14ac:dyDescent="0.25">
      <c r="A11" s="3" t="s">
        <v>20</v>
      </c>
      <c r="B11" s="15">
        <v>28</v>
      </c>
      <c r="C11" s="15">
        <v>12</v>
      </c>
      <c r="D11" s="37">
        <f t="shared" si="0"/>
        <v>-57.142857142857146</v>
      </c>
      <c r="E11" s="15"/>
      <c r="F11" s="26">
        <v>7.72</v>
      </c>
      <c r="G11" s="26">
        <v>10.56</v>
      </c>
      <c r="H11" s="37">
        <f t="shared" si="1"/>
        <v>36.787564766839409</v>
      </c>
    </row>
    <row r="12" spans="1:9" s="60" customFormat="1" x14ac:dyDescent="0.25">
      <c r="A12" s="3" t="s">
        <v>21</v>
      </c>
      <c r="B12" s="15">
        <v>47</v>
      </c>
      <c r="C12" s="15">
        <v>1</v>
      </c>
      <c r="D12" s="37">
        <f t="shared" si="0"/>
        <v>-97.872340425531917</v>
      </c>
      <c r="E12" s="15"/>
      <c r="F12" s="26">
        <v>24.05</v>
      </c>
      <c r="G12" s="26">
        <v>0.7</v>
      </c>
      <c r="H12" s="37">
        <f t="shared" si="1"/>
        <v>-97.089397089397096</v>
      </c>
    </row>
    <row r="13" spans="1:9" s="72" customFormat="1" x14ac:dyDescent="0.15">
      <c r="A13" s="6" t="s">
        <v>209</v>
      </c>
      <c r="B13" s="7">
        <f>SUM(B5:B12)</f>
        <v>1624</v>
      </c>
      <c r="C13" s="7">
        <f t="shared" ref="C13" si="2">SUM(C5:C12)</f>
        <v>892</v>
      </c>
      <c r="D13" s="8">
        <f t="shared" si="0"/>
        <v>-45.073891625615758</v>
      </c>
      <c r="E13" s="7"/>
      <c r="F13" s="35">
        <f>SUM(F5:F12)</f>
        <v>1180.71</v>
      </c>
      <c r="G13" s="35">
        <f t="shared" ref="G13" si="3">SUM(G5:G12)</f>
        <v>1148.8800000000001</v>
      </c>
      <c r="H13" s="8">
        <f t="shared" si="1"/>
        <v>-2.6958355565718932</v>
      </c>
    </row>
    <row r="14" spans="1:9" x14ac:dyDescent="0.15">
      <c r="A14" s="9" t="s">
        <v>22</v>
      </c>
      <c r="B14" s="10">
        <v>79603</v>
      </c>
      <c r="C14" s="10">
        <v>40629</v>
      </c>
      <c r="D14" s="38">
        <f t="shared" si="0"/>
        <v>-48.960466314083639</v>
      </c>
      <c r="E14" s="10"/>
      <c r="F14" s="27">
        <v>121796.15</v>
      </c>
      <c r="G14" s="27">
        <v>114290.77</v>
      </c>
      <c r="H14" s="38">
        <f t="shared" si="1"/>
        <v>-6.1622473288359174</v>
      </c>
    </row>
    <row r="15" spans="1:9" x14ac:dyDescent="0.15">
      <c r="A15" s="12" t="s">
        <v>23</v>
      </c>
    </row>
    <row r="16" spans="1:9" x14ac:dyDescent="0.15">
      <c r="G16" s="63"/>
    </row>
  </sheetData>
  <mergeCells count="3">
    <mergeCell ref="A3:A4"/>
    <mergeCell ref="B3:D3"/>
    <mergeCell ref="F3:H3"/>
  </mergeCells>
  <pageMargins left="0.7" right="0.7" top="0.75" bottom="0.75" header="0.3" footer="0.3"/>
  <ignoredErrors>
    <ignoredError sqref="B4:G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L26"/>
  <sheetViews>
    <sheetView zoomScaleNormal="100" workbookViewId="0"/>
  </sheetViews>
  <sheetFormatPr defaultRowHeight="9" x14ac:dyDescent="0.15"/>
  <cols>
    <col min="1" max="1" width="15.7109375" style="14" customWidth="1"/>
    <col min="2" max="16384" width="9.140625" style="14"/>
  </cols>
  <sheetData>
    <row r="1" spans="1:12" ht="12" x14ac:dyDescent="0.2">
      <c r="A1" s="2" t="s">
        <v>303</v>
      </c>
    </row>
    <row r="2" spans="1:12" x14ac:dyDescent="0.15">
      <c r="A2" s="59"/>
    </row>
    <row r="3" spans="1:12" x14ac:dyDescent="0.15">
      <c r="A3" s="96" t="s">
        <v>211</v>
      </c>
      <c r="B3" s="95" t="s">
        <v>60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" x14ac:dyDescent="0.15">
      <c r="A4" s="97"/>
      <c r="B4" s="44" t="s">
        <v>76</v>
      </c>
      <c r="C4" s="44" t="s">
        <v>77</v>
      </c>
      <c r="D4" s="44" t="s">
        <v>78</v>
      </c>
      <c r="E4" s="44" t="s">
        <v>79</v>
      </c>
      <c r="F4" s="44" t="s">
        <v>80</v>
      </c>
      <c r="G4" s="44" t="s">
        <v>4</v>
      </c>
      <c r="H4" s="44" t="s">
        <v>5</v>
      </c>
      <c r="I4" s="44" t="s">
        <v>6</v>
      </c>
      <c r="J4" s="44" t="s">
        <v>7</v>
      </c>
      <c r="K4" s="44" t="s">
        <v>81</v>
      </c>
      <c r="L4" s="44" t="s">
        <v>13</v>
      </c>
    </row>
    <row r="5" spans="1:12" s="16" customFormat="1" x14ac:dyDescent="0.25">
      <c r="A5" s="3" t="s">
        <v>14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</row>
    <row r="6" spans="1:12" s="60" customFormat="1" x14ac:dyDescent="0.25">
      <c r="A6" s="3" t="s">
        <v>15</v>
      </c>
      <c r="B6" s="15">
        <v>1</v>
      </c>
      <c r="C6" s="15">
        <v>6</v>
      </c>
      <c r="D6" s="15">
        <v>24</v>
      </c>
      <c r="E6" s="15">
        <v>62</v>
      </c>
      <c r="F6" s="15">
        <v>126</v>
      </c>
      <c r="G6" s="15">
        <v>180</v>
      </c>
      <c r="H6" s="15">
        <v>77</v>
      </c>
      <c r="I6" s="15">
        <v>48</v>
      </c>
      <c r="J6" s="15">
        <v>4</v>
      </c>
      <c r="K6" s="15">
        <v>3</v>
      </c>
      <c r="L6" s="15">
        <v>531</v>
      </c>
    </row>
    <row r="7" spans="1:12" s="60" customFormat="1" x14ac:dyDescent="0.25">
      <c r="A7" s="3" t="s">
        <v>16</v>
      </c>
      <c r="B7" s="15">
        <v>0</v>
      </c>
      <c r="C7" s="15">
        <v>0</v>
      </c>
      <c r="D7" s="15">
        <v>0</v>
      </c>
      <c r="E7" s="15">
        <v>1</v>
      </c>
      <c r="F7" s="15">
        <v>0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  <c r="L7" s="15">
        <v>2</v>
      </c>
    </row>
    <row r="8" spans="1:12" s="60" customFormat="1" x14ac:dyDescent="0.25">
      <c r="A8" s="3" t="s">
        <v>17</v>
      </c>
      <c r="B8" s="15">
        <v>0</v>
      </c>
      <c r="C8" s="15">
        <v>0</v>
      </c>
      <c r="D8" s="15">
        <v>1</v>
      </c>
      <c r="E8" s="15">
        <v>2</v>
      </c>
      <c r="F8" s="15">
        <v>5</v>
      </c>
      <c r="G8" s="15">
        <v>1</v>
      </c>
      <c r="H8" s="15">
        <v>2</v>
      </c>
      <c r="I8" s="15">
        <v>1</v>
      </c>
      <c r="J8" s="15">
        <v>0</v>
      </c>
      <c r="K8" s="15">
        <v>0</v>
      </c>
      <c r="L8" s="15">
        <v>12</v>
      </c>
    </row>
    <row r="9" spans="1:12" s="60" customFormat="1" x14ac:dyDescent="0.25">
      <c r="A9" s="3" t="s">
        <v>18</v>
      </c>
      <c r="B9" s="15">
        <v>0</v>
      </c>
      <c r="C9" s="15">
        <v>0</v>
      </c>
      <c r="D9" s="15">
        <v>1</v>
      </c>
      <c r="E9" s="15">
        <v>0</v>
      </c>
      <c r="F9" s="15">
        <v>2</v>
      </c>
      <c r="G9" s="15">
        <v>0</v>
      </c>
      <c r="H9" s="15">
        <v>1</v>
      </c>
      <c r="I9" s="15">
        <v>1</v>
      </c>
      <c r="J9" s="15">
        <v>2</v>
      </c>
      <c r="K9" s="15">
        <v>0</v>
      </c>
      <c r="L9" s="15">
        <v>7</v>
      </c>
    </row>
    <row r="10" spans="1:12" s="60" customFormat="1" x14ac:dyDescent="0.25">
      <c r="A10" s="3" t="s">
        <v>19</v>
      </c>
      <c r="B10" s="15">
        <v>0</v>
      </c>
      <c r="C10" s="15">
        <v>0</v>
      </c>
      <c r="D10" s="15">
        <v>1</v>
      </c>
      <c r="E10" s="15">
        <v>2</v>
      </c>
      <c r="F10" s="15">
        <v>2</v>
      </c>
      <c r="G10" s="15">
        <v>2</v>
      </c>
      <c r="H10" s="15">
        <v>3</v>
      </c>
      <c r="I10" s="15">
        <v>3</v>
      </c>
      <c r="J10" s="15">
        <v>1</v>
      </c>
      <c r="K10" s="15">
        <v>0</v>
      </c>
      <c r="L10" s="15">
        <v>14</v>
      </c>
    </row>
    <row r="11" spans="1:12" s="60" customFormat="1" x14ac:dyDescent="0.25">
      <c r="A11" s="3" t="s">
        <v>20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1</v>
      </c>
    </row>
    <row r="12" spans="1:12" s="60" customFormat="1" x14ac:dyDescent="0.25">
      <c r="A12" s="3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s="60" customFormat="1" x14ac:dyDescent="0.25">
      <c r="A13" s="6" t="s">
        <v>209</v>
      </c>
      <c r="B13" s="7">
        <f>SUM(B5:B12)</f>
        <v>1</v>
      </c>
      <c r="C13" s="7">
        <f t="shared" ref="C13:D13" si="0">SUM(C5:C12)</f>
        <v>6</v>
      </c>
      <c r="D13" s="7">
        <f t="shared" si="0"/>
        <v>27</v>
      </c>
      <c r="E13" s="7">
        <f t="shared" ref="E13:F13" si="1">SUM(E5:E12)</f>
        <v>67</v>
      </c>
      <c r="F13" s="7">
        <f t="shared" si="1"/>
        <v>135</v>
      </c>
      <c r="G13" s="7">
        <f t="shared" ref="G13:H13" si="2">SUM(G5:G12)</f>
        <v>183</v>
      </c>
      <c r="H13" s="7">
        <f t="shared" si="2"/>
        <v>84</v>
      </c>
      <c r="I13" s="7">
        <f t="shared" ref="I13:J13" si="3">SUM(I5:I12)</f>
        <v>53</v>
      </c>
      <c r="J13" s="7">
        <f t="shared" si="3"/>
        <v>8</v>
      </c>
      <c r="K13" s="7">
        <f t="shared" ref="K13:L13" si="4">SUM(K5:K12)</f>
        <v>3</v>
      </c>
      <c r="L13" s="7">
        <f t="shared" si="4"/>
        <v>567</v>
      </c>
    </row>
    <row r="14" spans="1:12" s="60" customFormat="1" x14ac:dyDescent="0.25">
      <c r="A14" s="36" t="s">
        <v>22</v>
      </c>
      <c r="B14" s="7">
        <v>97</v>
      </c>
      <c r="C14" s="7">
        <v>208</v>
      </c>
      <c r="D14" s="7">
        <v>176</v>
      </c>
      <c r="E14" s="7">
        <v>320</v>
      </c>
      <c r="F14" s="7">
        <v>630</v>
      </c>
      <c r="G14" s="7">
        <v>808</v>
      </c>
      <c r="H14" s="7">
        <v>493</v>
      </c>
      <c r="I14" s="7">
        <v>518</v>
      </c>
      <c r="J14" s="7">
        <v>460</v>
      </c>
      <c r="K14" s="7">
        <v>406</v>
      </c>
      <c r="L14" s="7">
        <v>4116</v>
      </c>
    </row>
    <row r="16" spans="1:12" s="16" customFormat="1" x14ac:dyDescent="0.25">
      <c r="A16" s="3" t="s">
        <v>14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s="60" customFormat="1" x14ac:dyDescent="0.25">
      <c r="A17" s="3" t="s">
        <v>15</v>
      </c>
      <c r="B17" s="37">
        <f t="shared" ref="B17:L17" si="5">+B6/$L6*100</f>
        <v>0.18832391713747645</v>
      </c>
      <c r="C17" s="37">
        <f t="shared" si="5"/>
        <v>1.1299435028248588</v>
      </c>
      <c r="D17" s="37">
        <f t="shared" si="5"/>
        <v>4.5197740112994351</v>
      </c>
      <c r="E17" s="37">
        <f t="shared" si="5"/>
        <v>11.67608286252354</v>
      </c>
      <c r="F17" s="37">
        <f t="shared" si="5"/>
        <v>23.728813559322035</v>
      </c>
      <c r="G17" s="37">
        <f t="shared" si="5"/>
        <v>33.898305084745758</v>
      </c>
      <c r="H17" s="37">
        <f t="shared" si="5"/>
        <v>14.500941619585687</v>
      </c>
      <c r="I17" s="37">
        <f t="shared" si="5"/>
        <v>9.0395480225988702</v>
      </c>
      <c r="J17" s="37">
        <f t="shared" si="5"/>
        <v>0.75329566854990582</v>
      </c>
      <c r="K17" s="37">
        <f t="shared" si="5"/>
        <v>0.56497175141242939</v>
      </c>
      <c r="L17" s="37">
        <f t="shared" si="5"/>
        <v>100</v>
      </c>
    </row>
    <row r="18" spans="1:12" s="60" customFormat="1" x14ac:dyDescent="0.25">
      <c r="A18" s="3" t="s">
        <v>16</v>
      </c>
      <c r="B18" s="37">
        <f t="shared" ref="B18:L18" si="6">+B7/$L7*100</f>
        <v>0</v>
      </c>
      <c r="C18" s="37">
        <f t="shared" si="6"/>
        <v>0</v>
      </c>
      <c r="D18" s="37">
        <f t="shared" si="6"/>
        <v>0</v>
      </c>
      <c r="E18" s="37">
        <f t="shared" si="6"/>
        <v>50</v>
      </c>
      <c r="F18" s="37">
        <f t="shared" si="6"/>
        <v>0</v>
      </c>
      <c r="G18" s="37">
        <f t="shared" si="6"/>
        <v>0</v>
      </c>
      <c r="H18" s="37">
        <f t="shared" si="6"/>
        <v>50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100</v>
      </c>
    </row>
    <row r="19" spans="1:12" s="60" customFormat="1" x14ac:dyDescent="0.25">
      <c r="A19" s="3" t="s">
        <v>17</v>
      </c>
      <c r="B19" s="37">
        <f t="shared" ref="B19:L19" si="7">+B8/$L8*100</f>
        <v>0</v>
      </c>
      <c r="C19" s="37">
        <f t="shared" si="7"/>
        <v>0</v>
      </c>
      <c r="D19" s="37">
        <f t="shared" si="7"/>
        <v>8.3333333333333321</v>
      </c>
      <c r="E19" s="37">
        <f t="shared" si="7"/>
        <v>16.666666666666664</v>
      </c>
      <c r="F19" s="37">
        <f t="shared" si="7"/>
        <v>41.666666666666671</v>
      </c>
      <c r="G19" s="37">
        <f t="shared" si="7"/>
        <v>8.3333333333333321</v>
      </c>
      <c r="H19" s="37">
        <f t="shared" si="7"/>
        <v>16.666666666666664</v>
      </c>
      <c r="I19" s="37">
        <f t="shared" si="7"/>
        <v>8.3333333333333321</v>
      </c>
      <c r="J19" s="37">
        <f t="shared" si="7"/>
        <v>0</v>
      </c>
      <c r="K19" s="37">
        <f t="shared" si="7"/>
        <v>0</v>
      </c>
      <c r="L19" s="37">
        <f t="shared" si="7"/>
        <v>100</v>
      </c>
    </row>
    <row r="20" spans="1:12" s="60" customFormat="1" x14ac:dyDescent="0.25">
      <c r="A20" s="3" t="s">
        <v>18</v>
      </c>
      <c r="B20" s="37">
        <f t="shared" ref="B20:L20" si="8">+B9/$L9*100</f>
        <v>0</v>
      </c>
      <c r="C20" s="37">
        <f t="shared" si="8"/>
        <v>0</v>
      </c>
      <c r="D20" s="37">
        <f t="shared" si="8"/>
        <v>14.285714285714285</v>
      </c>
      <c r="E20" s="37">
        <f t="shared" si="8"/>
        <v>0</v>
      </c>
      <c r="F20" s="37">
        <f t="shared" si="8"/>
        <v>28.571428571428569</v>
      </c>
      <c r="G20" s="37">
        <f t="shared" si="8"/>
        <v>0</v>
      </c>
      <c r="H20" s="37">
        <f t="shared" si="8"/>
        <v>14.285714285714285</v>
      </c>
      <c r="I20" s="37">
        <f t="shared" si="8"/>
        <v>14.285714285714285</v>
      </c>
      <c r="J20" s="37">
        <f t="shared" si="8"/>
        <v>28.571428571428569</v>
      </c>
      <c r="K20" s="37">
        <f t="shared" si="8"/>
        <v>0</v>
      </c>
      <c r="L20" s="37">
        <f t="shared" si="8"/>
        <v>100</v>
      </c>
    </row>
    <row r="21" spans="1:12" s="60" customFormat="1" x14ac:dyDescent="0.25">
      <c r="A21" s="3" t="s">
        <v>19</v>
      </c>
      <c r="B21" s="37">
        <f t="shared" ref="B21:L21" si="9">+B10/$L10*100</f>
        <v>0</v>
      </c>
      <c r="C21" s="37">
        <f t="shared" si="9"/>
        <v>0</v>
      </c>
      <c r="D21" s="37">
        <f t="shared" si="9"/>
        <v>7.1428571428571423</v>
      </c>
      <c r="E21" s="37">
        <f t="shared" si="9"/>
        <v>14.285714285714285</v>
      </c>
      <c r="F21" s="37">
        <f t="shared" si="9"/>
        <v>14.285714285714285</v>
      </c>
      <c r="G21" s="37">
        <f t="shared" si="9"/>
        <v>14.285714285714285</v>
      </c>
      <c r="H21" s="37">
        <f t="shared" si="9"/>
        <v>21.428571428571427</v>
      </c>
      <c r="I21" s="37">
        <f t="shared" si="9"/>
        <v>21.428571428571427</v>
      </c>
      <c r="J21" s="37">
        <f t="shared" si="9"/>
        <v>7.1428571428571423</v>
      </c>
      <c r="K21" s="37">
        <f t="shared" si="9"/>
        <v>0</v>
      </c>
      <c r="L21" s="37">
        <f t="shared" si="9"/>
        <v>100</v>
      </c>
    </row>
    <row r="22" spans="1:12" s="60" customFormat="1" x14ac:dyDescent="0.25">
      <c r="A22" s="3" t="s">
        <v>20</v>
      </c>
      <c r="B22" s="37">
        <f t="shared" ref="B22:L22" si="10">+B11/$L11*100</f>
        <v>0</v>
      </c>
      <c r="C22" s="37">
        <f t="shared" si="10"/>
        <v>0</v>
      </c>
      <c r="D22" s="37">
        <f t="shared" si="10"/>
        <v>0</v>
      </c>
      <c r="E22" s="37">
        <f t="shared" si="10"/>
        <v>0</v>
      </c>
      <c r="F22" s="37">
        <f t="shared" si="10"/>
        <v>0</v>
      </c>
      <c r="G22" s="37">
        <f t="shared" si="10"/>
        <v>0</v>
      </c>
      <c r="H22" s="37">
        <f t="shared" si="10"/>
        <v>0</v>
      </c>
      <c r="I22" s="37">
        <f t="shared" si="10"/>
        <v>0</v>
      </c>
      <c r="J22" s="37">
        <f t="shared" si="10"/>
        <v>100</v>
      </c>
      <c r="K22" s="37">
        <f t="shared" si="10"/>
        <v>0</v>
      </c>
      <c r="L22" s="37">
        <f t="shared" si="10"/>
        <v>100</v>
      </c>
    </row>
    <row r="23" spans="1:12" s="60" customFormat="1" x14ac:dyDescent="0.25">
      <c r="A23" s="3" t="s">
        <v>21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</row>
    <row r="24" spans="1:12" s="71" customFormat="1" x14ac:dyDescent="0.25">
      <c r="A24" s="6" t="s">
        <v>209</v>
      </c>
      <c r="B24" s="8">
        <f t="shared" ref="B24:L24" si="11">+B13/$L13*100</f>
        <v>0.17636684303350969</v>
      </c>
      <c r="C24" s="8">
        <f t="shared" si="11"/>
        <v>1.0582010582010581</v>
      </c>
      <c r="D24" s="8">
        <f t="shared" si="11"/>
        <v>4.7619047619047619</v>
      </c>
      <c r="E24" s="8">
        <f t="shared" si="11"/>
        <v>11.816578483245149</v>
      </c>
      <c r="F24" s="8">
        <f t="shared" si="11"/>
        <v>23.809523809523807</v>
      </c>
      <c r="G24" s="8">
        <f t="shared" si="11"/>
        <v>32.275132275132272</v>
      </c>
      <c r="H24" s="8">
        <f t="shared" si="11"/>
        <v>14.814814814814813</v>
      </c>
      <c r="I24" s="8">
        <f t="shared" si="11"/>
        <v>9.3474426807760143</v>
      </c>
      <c r="J24" s="8">
        <f t="shared" si="11"/>
        <v>1.4109347442680775</v>
      </c>
      <c r="K24" s="8">
        <f t="shared" si="11"/>
        <v>0.52910052910052907</v>
      </c>
      <c r="L24" s="8">
        <f t="shared" si="11"/>
        <v>100</v>
      </c>
    </row>
    <row r="25" spans="1:12" s="60" customFormat="1" x14ac:dyDescent="0.25">
      <c r="A25" s="9" t="s">
        <v>22</v>
      </c>
      <c r="B25" s="38">
        <f t="shared" ref="B25:L25" si="12">+B14/$L14*100</f>
        <v>2.3566569484936832</v>
      </c>
      <c r="C25" s="38">
        <f t="shared" si="12"/>
        <v>5.0534499514091351</v>
      </c>
      <c r="D25" s="38">
        <f t="shared" si="12"/>
        <v>4.275996112730807</v>
      </c>
      <c r="E25" s="38">
        <f t="shared" si="12"/>
        <v>7.7745383867832851</v>
      </c>
      <c r="F25" s="38">
        <f t="shared" si="12"/>
        <v>15.306122448979592</v>
      </c>
      <c r="G25" s="38">
        <f t="shared" si="12"/>
        <v>19.630709426627792</v>
      </c>
      <c r="H25" s="38">
        <f t="shared" si="12"/>
        <v>11.977648202137999</v>
      </c>
      <c r="I25" s="38">
        <f t="shared" si="12"/>
        <v>12.585034013605442</v>
      </c>
      <c r="J25" s="38">
        <f t="shared" si="12"/>
        <v>11.175898931000972</v>
      </c>
      <c r="K25" s="38">
        <f t="shared" si="12"/>
        <v>9.8639455782312915</v>
      </c>
      <c r="L25" s="38">
        <f t="shared" si="12"/>
        <v>100</v>
      </c>
    </row>
    <row r="26" spans="1:12" x14ac:dyDescent="0.15">
      <c r="A26" s="12" t="s">
        <v>23</v>
      </c>
    </row>
  </sheetData>
  <mergeCells count="2">
    <mergeCell ref="A3:A4"/>
    <mergeCell ref="B3:L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L26"/>
  <sheetViews>
    <sheetView zoomScaleNormal="100" workbookViewId="0"/>
  </sheetViews>
  <sheetFormatPr defaultRowHeight="9" x14ac:dyDescent="0.15"/>
  <cols>
    <col min="1" max="1" width="15.7109375" style="14" customWidth="1"/>
    <col min="2" max="16384" width="9.140625" style="14"/>
  </cols>
  <sheetData>
    <row r="1" spans="1:12" ht="12" x14ac:dyDescent="0.2">
      <c r="A1" s="2" t="s">
        <v>304</v>
      </c>
      <c r="B1" s="62"/>
      <c r="C1" s="62"/>
    </row>
    <row r="2" spans="1:12" x14ac:dyDescent="0.15">
      <c r="A2" s="59"/>
    </row>
    <row r="3" spans="1:12" x14ac:dyDescent="0.15">
      <c r="A3" s="96" t="s">
        <v>211</v>
      </c>
      <c r="B3" s="95" t="s">
        <v>75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" x14ac:dyDescent="0.15">
      <c r="A4" s="97"/>
      <c r="B4" s="44" t="s">
        <v>76</v>
      </c>
      <c r="C4" s="44" t="s">
        <v>77</v>
      </c>
      <c r="D4" s="44" t="s">
        <v>78</v>
      </c>
      <c r="E4" s="44" t="s">
        <v>79</v>
      </c>
      <c r="F4" s="44" t="s">
        <v>80</v>
      </c>
      <c r="G4" s="44" t="s">
        <v>4</v>
      </c>
      <c r="H4" s="44" t="s">
        <v>5</v>
      </c>
      <c r="I4" s="44" t="s">
        <v>6</v>
      </c>
      <c r="J4" s="44" t="s">
        <v>7</v>
      </c>
      <c r="K4" s="44" t="s">
        <v>81</v>
      </c>
      <c r="L4" s="44" t="s">
        <v>13</v>
      </c>
    </row>
    <row r="5" spans="1:12" s="16" customFormat="1" x14ac:dyDescent="0.25">
      <c r="A5" s="3" t="s">
        <v>14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</row>
    <row r="6" spans="1:12" s="60" customFormat="1" x14ac:dyDescent="0.25">
      <c r="A6" s="3" t="s">
        <v>15</v>
      </c>
      <c r="B6" s="26">
        <v>0.05</v>
      </c>
      <c r="C6" s="26">
        <v>0.91</v>
      </c>
      <c r="D6" s="26">
        <v>5.69</v>
      </c>
      <c r="E6" s="26">
        <v>22.99</v>
      </c>
      <c r="F6" s="26">
        <v>85.18</v>
      </c>
      <c r="G6" s="26">
        <v>204.1</v>
      </c>
      <c r="H6" s="26">
        <v>141.66</v>
      </c>
      <c r="I6" s="26">
        <v>131.66999999999999</v>
      </c>
      <c r="J6" s="26">
        <v>21.72</v>
      </c>
      <c r="K6" s="26">
        <v>18.71</v>
      </c>
      <c r="L6" s="26">
        <v>632.67999999999995</v>
      </c>
    </row>
    <row r="7" spans="1:12" s="60" customFormat="1" x14ac:dyDescent="0.25">
      <c r="A7" s="3" t="s">
        <v>16</v>
      </c>
      <c r="B7" s="26">
        <v>0</v>
      </c>
      <c r="C7" s="26">
        <v>0</v>
      </c>
      <c r="D7" s="26">
        <v>0</v>
      </c>
      <c r="E7" s="26">
        <v>0.17</v>
      </c>
      <c r="F7" s="26">
        <v>0</v>
      </c>
      <c r="G7" s="26">
        <v>0</v>
      </c>
      <c r="H7" s="26">
        <v>2</v>
      </c>
      <c r="I7" s="26">
        <v>0</v>
      </c>
      <c r="J7" s="26">
        <v>0</v>
      </c>
      <c r="K7" s="26">
        <v>0</v>
      </c>
      <c r="L7" s="26">
        <v>2.17</v>
      </c>
    </row>
    <row r="8" spans="1:12" s="60" customFormat="1" x14ac:dyDescent="0.25">
      <c r="A8" s="3" t="s">
        <v>17</v>
      </c>
      <c r="B8" s="26">
        <v>0</v>
      </c>
      <c r="C8" s="26">
        <v>0</v>
      </c>
      <c r="D8" s="26">
        <v>0.05</v>
      </c>
      <c r="E8" s="26">
        <v>0.54</v>
      </c>
      <c r="F8" s="26">
        <v>2.2999999999999998</v>
      </c>
      <c r="G8" s="26">
        <v>1</v>
      </c>
      <c r="H8" s="26">
        <v>2.69</v>
      </c>
      <c r="I8" s="26">
        <v>3.6</v>
      </c>
      <c r="J8" s="26">
        <v>0</v>
      </c>
      <c r="K8" s="26">
        <v>0</v>
      </c>
      <c r="L8" s="26">
        <v>10.18</v>
      </c>
    </row>
    <row r="9" spans="1:12" s="60" customFormat="1" x14ac:dyDescent="0.25">
      <c r="A9" s="3" t="s">
        <v>18</v>
      </c>
      <c r="B9" s="26">
        <v>0</v>
      </c>
      <c r="C9" s="26">
        <v>0</v>
      </c>
      <c r="D9" s="26">
        <v>0.23</v>
      </c>
      <c r="E9" s="26">
        <v>0</v>
      </c>
      <c r="F9" s="26">
        <v>1.52</v>
      </c>
      <c r="G9" s="26">
        <v>0</v>
      </c>
      <c r="H9" s="26">
        <v>2.25</v>
      </c>
      <c r="I9" s="26">
        <v>3.71</v>
      </c>
      <c r="J9" s="26">
        <v>11.15</v>
      </c>
      <c r="K9" s="26">
        <v>0</v>
      </c>
      <c r="L9" s="26">
        <v>18.86</v>
      </c>
    </row>
    <row r="10" spans="1:12" s="60" customFormat="1" x14ac:dyDescent="0.25">
      <c r="A10" s="3" t="s">
        <v>19</v>
      </c>
      <c r="B10" s="26">
        <v>0</v>
      </c>
      <c r="C10" s="26">
        <v>0</v>
      </c>
      <c r="D10" s="26">
        <v>0.24</v>
      </c>
      <c r="E10" s="26">
        <v>0.23</v>
      </c>
      <c r="F10" s="26">
        <v>1.53</v>
      </c>
      <c r="G10" s="26">
        <v>1.74</v>
      </c>
      <c r="H10" s="26">
        <v>6.16</v>
      </c>
      <c r="I10" s="26">
        <v>6.1</v>
      </c>
      <c r="J10" s="26">
        <v>9.17</v>
      </c>
      <c r="K10" s="26">
        <v>0</v>
      </c>
      <c r="L10" s="26">
        <v>25.17</v>
      </c>
    </row>
    <row r="11" spans="1:12" s="60" customFormat="1" x14ac:dyDescent="0.25">
      <c r="A11" s="3" t="s">
        <v>20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3.44</v>
      </c>
      <c r="K11" s="26">
        <v>0</v>
      </c>
      <c r="L11" s="26">
        <v>3.44</v>
      </c>
    </row>
    <row r="12" spans="1:12" s="60" customFormat="1" x14ac:dyDescent="0.25">
      <c r="A12" s="3" t="s">
        <v>21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x14ac:dyDescent="0.15">
      <c r="A13" s="6" t="s">
        <v>209</v>
      </c>
      <c r="B13" s="35">
        <f>SUM(B5:B12)</f>
        <v>0.05</v>
      </c>
      <c r="C13" s="35">
        <f t="shared" ref="C13:L13" si="0">SUM(C5:C12)</f>
        <v>0.91</v>
      </c>
      <c r="D13" s="35">
        <f t="shared" si="0"/>
        <v>6.2100000000000009</v>
      </c>
      <c r="E13" s="35">
        <f t="shared" si="0"/>
        <v>23.93</v>
      </c>
      <c r="F13" s="35">
        <f t="shared" si="0"/>
        <v>90.53</v>
      </c>
      <c r="G13" s="35">
        <f t="shared" si="0"/>
        <v>206.84</v>
      </c>
      <c r="H13" s="35">
        <f t="shared" si="0"/>
        <v>154.76</v>
      </c>
      <c r="I13" s="35">
        <f t="shared" si="0"/>
        <v>145.07999999999998</v>
      </c>
      <c r="J13" s="35">
        <f t="shared" si="0"/>
        <v>45.48</v>
      </c>
      <c r="K13" s="35">
        <f t="shared" si="0"/>
        <v>18.71</v>
      </c>
      <c r="L13" s="35">
        <f t="shared" si="0"/>
        <v>692.49999999999989</v>
      </c>
    </row>
    <row r="14" spans="1:12" x14ac:dyDescent="0.15">
      <c r="A14" s="36" t="s">
        <v>22</v>
      </c>
      <c r="B14" s="35">
        <v>4.9800000000000004</v>
      </c>
      <c r="C14" s="35">
        <v>26.79</v>
      </c>
      <c r="D14" s="35">
        <v>38.89</v>
      </c>
      <c r="E14" s="35">
        <v>119.15</v>
      </c>
      <c r="F14" s="35">
        <v>431.22</v>
      </c>
      <c r="G14" s="35">
        <v>1058.0999999999999</v>
      </c>
      <c r="H14" s="35">
        <v>1043.72</v>
      </c>
      <c r="I14" s="35">
        <v>1718.5</v>
      </c>
      <c r="J14" s="35">
        <v>2519.5300000000002</v>
      </c>
      <c r="K14" s="35">
        <v>5873.81</v>
      </c>
      <c r="L14" s="35">
        <v>12834.69</v>
      </c>
    </row>
    <row r="16" spans="1:12" s="16" customFormat="1" x14ac:dyDescent="0.25">
      <c r="A16" s="3" t="s">
        <v>14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s="60" customFormat="1" x14ac:dyDescent="0.25">
      <c r="A17" s="3" t="s">
        <v>15</v>
      </c>
      <c r="B17" s="37">
        <f t="shared" ref="B17:L22" si="1">+B6/$L6*100</f>
        <v>7.9028892963267372E-3</v>
      </c>
      <c r="C17" s="37">
        <f t="shared" si="1"/>
        <v>0.14383258519314665</v>
      </c>
      <c r="D17" s="37">
        <f t="shared" si="1"/>
        <v>0.89934880192198285</v>
      </c>
      <c r="E17" s="37">
        <f t="shared" si="1"/>
        <v>3.633748498451034</v>
      </c>
      <c r="F17" s="37">
        <f t="shared" si="1"/>
        <v>13.463362205222232</v>
      </c>
      <c r="G17" s="37">
        <f t="shared" si="1"/>
        <v>32.259594107605743</v>
      </c>
      <c r="H17" s="37">
        <f t="shared" si="1"/>
        <v>22.390465954352912</v>
      </c>
      <c r="I17" s="37">
        <f t="shared" si="1"/>
        <v>20.811468672946827</v>
      </c>
      <c r="J17" s="37">
        <f t="shared" si="1"/>
        <v>3.4330151103243347</v>
      </c>
      <c r="K17" s="37">
        <f t="shared" si="1"/>
        <v>2.9572611746854651</v>
      </c>
      <c r="L17" s="37">
        <f t="shared" si="1"/>
        <v>100</v>
      </c>
    </row>
    <row r="18" spans="1:12" s="60" customFormat="1" x14ac:dyDescent="0.25">
      <c r="A18" s="3" t="s">
        <v>16</v>
      </c>
      <c r="B18" s="37">
        <f t="shared" si="1"/>
        <v>0</v>
      </c>
      <c r="C18" s="37">
        <f t="shared" si="1"/>
        <v>0</v>
      </c>
      <c r="D18" s="37">
        <f t="shared" si="1"/>
        <v>0</v>
      </c>
      <c r="E18" s="37">
        <f t="shared" si="1"/>
        <v>7.8341013824884804</v>
      </c>
      <c r="F18" s="37">
        <f t="shared" si="1"/>
        <v>0</v>
      </c>
      <c r="G18" s="37">
        <f t="shared" si="1"/>
        <v>0</v>
      </c>
      <c r="H18" s="37">
        <f t="shared" si="1"/>
        <v>92.165898617511516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100</v>
      </c>
    </row>
    <row r="19" spans="1:12" s="60" customFormat="1" x14ac:dyDescent="0.25">
      <c r="A19" s="3" t="s">
        <v>17</v>
      </c>
      <c r="B19" s="37">
        <f t="shared" si="1"/>
        <v>0</v>
      </c>
      <c r="C19" s="37">
        <f t="shared" si="1"/>
        <v>0</v>
      </c>
      <c r="D19" s="37">
        <f t="shared" si="1"/>
        <v>0.49115913555992147</v>
      </c>
      <c r="E19" s="37">
        <f t="shared" si="1"/>
        <v>5.3045186640471513</v>
      </c>
      <c r="F19" s="37">
        <f t="shared" si="1"/>
        <v>22.593320235756384</v>
      </c>
      <c r="G19" s="37">
        <f t="shared" si="1"/>
        <v>9.8231827111984291</v>
      </c>
      <c r="H19" s="37">
        <f t="shared" si="1"/>
        <v>26.424361493123772</v>
      </c>
      <c r="I19" s="37">
        <f t="shared" si="1"/>
        <v>35.36345776031434</v>
      </c>
      <c r="J19" s="37">
        <f t="shared" si="1"/>
        <v>0</v>
      </c>
      <c r="K19" s="37">
        <f t="shared" si="1"/>
        <v>0</v>
      </c>
      <c r="L19" s="37">
        <f t="shared" si="1"/>
        <v>100</v>
      </c>
    </row>
    <row r="20" spans="1:12" s="60" customFormat="1" x14ac:dyDescent="0.25">
      <c r="A20" s="3" t="s">
        <v>18</v>
      </c>
      <c r="B20" s="37">
        <f t="shared" si="1"/>
        <v>0</v>
      </c>
      <c r="C20" s="37">
        <f t="shared" si="1"/>
        <v>0</v>
      </c>
      <c r="D20" s="37">
        <f t="shared" si="1"/>
        <v>1.2195121951219512</v>
      </c>
      <c r="E20" s="37">
        <f t="shared" si="1"/>
        <v>0</v>
      </c>
      <c r="F20" s="37">
        <f t="shared" si="1"/>
        <v>8.0593849416755035</v>
      </c>
      <c r="G20" s="37">
        <f t="shared" si="1"/>
        <v>0</v>
      </c>
      <c r="H20" s="37">
        <f t="shared" si="1"/>
        <v>11.930010604453871</v>
      </c>
      <c r="I20" s="37">
        <f t="shared" si="1"/>
        <v>19.671261930010605</v>
      </c>
      <c r="J20" s="37">
        <f t="shared" si="1"/>
        <v>59.119830328738075</v>
      </c>
      <c r="K20" s="37">
        <f t="shared" si="1"/>
        <v>0</v>
      </c>
      <c r="L20" s="37">
        <f t="shared" si="1"/>
        <v>100</v>
      </c>
    </row>
    <row r="21" spans="1:12" s="60" customFormat="1" x14ac:dyDescent="0.25">
      <c r="A21" s="3" t="s">
        <v>19</v>
      </c>
      <c r="B21" s="37">
        <f t="shared" si="1"/>
        <v>0</v>
      </c>
      <c r="C21" s="37">
        <f t="shared" si="1"/>
        <v>0</v>
      </c>
      <c r="D21" s="37">
        <f t="shared" si="1"/>
        <v>0.95351609058402853</v>
      </c>
      <c r="E21" s="37">
        <f t="shared" si="1"/>
        <v>0.91378625347636067</v>
      </c>
      <c r="F21" s="37">
        <f t="shared" si="1"/>
        <v>6.0786650774731816</v>
      </c>
      <c r="G21" s="37">
        <f t="shared" si="1"/>
        <v>6.9129916567342073</v>
      </c>
      <c r="H21" s="37">
        <f t="shared" si="1"/>
        <v>24.473579658323398</v>
      </c>
      <c r="I21" s="37">
        <f t="shared" si="1"/>
        <v>24.235200635677391</v>
      </c>
      <c r="J21" s="37">
        <f t="shared" si="1"/>
        <v>36.432260627731424</v>
      </c>
      <c r="K21" s="37">
        <f t="shared" si="1"/>
        <v>0</v>
      </c>
      <c r="L21" s="37">
        <f t="shared" si="1"/>
        <v>100</v>
      </c>
    </row>
    <row r="22" spans="1:12" s="60" customFormat="1" x14ac:dyDescent="0.25">
      <c r="A22" s="3" t="s">
        <v>20</v>
      </c>
      <c r="B22" s="37">
        <f t="shared" si="1"/>
        <v>0</v>
      </c>
      <c r="C22" s="37">
        <f t="shared" si="1"/>
        <v>0</v>
      </c>
      <c r="D22" s="37">
        <f t="shared" si="1"/>
        <v>0</v>
      </c>
      <c r="E22" s="37">
        <f t="shared" si="1"/>
        <v>0</v>
      </c>
      <c r="F22" s="37">
        <f t="shared" si="1"/>
        <v>0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37">
        <f t="shared" si="1"/>
        <v>100</v>
      </c>
      <c r="K22" s="37">
        <f t="shared" si="1"/>
        <v>0</v>
      </c>
      <c r="L22" s="37">
        <f t="shared" si="1"/>
        <v>100</v>
      </c>
    </row>
    <row r="23" spans="1:12" s="60" customFormat="1" x14ac:dyDescent="0.25">
      <c r="A23" s="3" t="s">
        <v>21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</row>
    <row r="24" spans="1:12" x14ac:dyDescent="0.15">
      <c r="A24" s="6" t="s">
        <v>209</v>
      </c>
      <c r="B24" s="8">
        <f>+B13/$L13*100</f>
        <v>7.2202166064981969E-3</v>
      </c>
      <c r="C24" s="8">
        <f t="shared" ref="C24:L24" si="2">+C13/$L13*100</f>
        <v>0.13140794223826718</v>
      </c>
      <c r="D24" s="8">
        <f t="shared" si="2"/>
        <v>0.89675090252707612</v>
      </c>
      <c r="E24" s="8">
        <f t="shared" si="2"/>
        <v>3.4555956678700364</v>
      </c>
      <c r="F24" s="8">
        <f t="shared" si="2"/>
        <v>13.072924187725635</v>
      </c>
      <c r="G24" s="8">
        <f t="shared" si="2"/>
        <v>29.868592057761738</v>
      </c>
      <c r="H24" s="8">
        <f t="shared" si="2"/>
        <v>22.348014440433214</v>
      </c>
      <c r="I24" s="8">
        <f t="shared" si="2"/>
        <v>20.950180505415165</v>
      </c>
      <c r="J24" s="8">
        <f t="shared" si="2"/>
        <v>6.5675090252707582</v>
      </c>
      <c r="K24" s="8">
        <f t="shared" si="2"/>
        <v>2.7018050541516252</v>
      </c>
      <c r="L24" s="8">
        <f t="shared" si="2"/>
        <v>100</v>
      </c>
    </row>
    <row r="25" spans="1:12" x14ac:dyDescent="0.15">
      <c r="A25" s="9" t="s">
        <v>22</v>
      </c>
      <c r="B25" s="38">
        <f>+B14/$L14*100</f>
        <v>3.8801092975365985E-2</v>
      </c>
      <c r="C25" s="38">
        <f t="shared" ref="C25:L25" si="3">+C14/$L14*100</f>
        <v>0.20873118088555312</v>
      </c>
      <c r="D25" s="38">
        <f t="shared" si="3"/>
        <v>0.3030069288779082</v>
      </c>
      <c r="E25" s="38">
        <f t="shared" si="3"/>
        <v>0.92834341928009179</v>
      </c>
      <c r="F25" s="38">
        <f t="shared" si="3"/>
        <v>3.3598006652283776</v>
      </c>
      <c r="G25" s="38">
        <f t="shared" si="3"/>
        <v>8.2440635496455315</v>
      </c>
      <c r="H25" s="38">
        <f t="shared" si="3"/>
        <v>8.1320234458331289</v>
      </c>
      <c r="I25" s="38">
        <f t="shared" si="3"/>
        <v>13.389493630153904</v>
      </c>
      <c r="J25" s="38">
        <f t="shared" si="3"/>
        <v>19.630626061089128</v>
      </c>
      <c r="K25" s="38">
        <f t="shared" si="3"/>
        <v>45.765110026031017</v>
      </c>
      <c r="L25" s="38">
        <f t="shared" si="3"/>
        <v>100</v>
      </c>
    </row>
    <row r="26" spans="1:12" x14ac:dyDescent="0.15">
      <c r="A26" s="12" t="s">
        <v>23</v>
      </c>
    </row>
  </sheetData>
  <mergeCells count="2">
    <mergeCell ref="A3:A4"/>
    <mergeCell ref="B3:L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L26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16384" width="9.140625" style="14"/>
  </cols>
  <sheetData>
    <row r="1" spans="1:12" ht="12" x14ac:dyDescent="0.2">
      <c r="A1" s="2" t="s">
        <v>305</v>
      </c>
      <c r="B1" s="62"/>
      <c r="C1" s="62"/>
    </row>
    <row r="2" spans="1:12" x14ac:dyDescent="0.15">
      <c r="A2" s="59"/>
      <c r="B2" s="59"/>
      <c r="C2" s="59"/>
    </row>
    <row r="3" spans="1:12" x14ac:dyDescent="0.15">
      <c r="A3" s="96" t="s">
        <v>211</v>
      </c>
      <c r="B3" s="95" t="s">
        <v>60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" x14ac:dyDescent="0.15">
      <c r="A4" s="97"/>
      <c r="B4" s="44" t="s">
        <v>76</v>
      </c>
      <c r="C4" s="44" t="s">
        <v>77</v>
      </c>
      <c r="D4" s="44" t="s">
        <v>78</v>
      </c>
      <c r="E4" s="44" t="s">
        <v>79</v>
      </c>
      <c r="F4" s="44" t="s">
        <v>80</v>
      </c>
      <c r="G4" s="44" t="s">
        <v>4</v>
      </c>
      <c r="H4" s="44" t="s">
        <v>5</v>
      </c>
      <c r="I4" s="83" t="s">
        <v>6</v>
      </c>
      <c r="J4" s="44" t="s">
        <v>7</v>
      </c>
      <c r="K4" s="44" t="s">
        <v>81</v>
      </c>
      <c r="L4" s="44" t="s">
        <v>13</v>
      </c>
    </row>
    <row r="5" spans="1:12" s="16" customFormat="1" x14ac:dyDescent="0.25">
      <c r="A5" s="3" t="s">
        <v>14</v>
      </c>
      <c r="B5" s="15">
        <v>0</v>
      </c>
      <c r="C5" s="15">
        <v>0</v>
      </c>
      <c r="D5" s="15">
        <v>0</v>
      </c>
      <c r="E5" s="15">
        <v>1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1</v>
      </c>
    </row>
    <row r="6" spans="1:12" s="60" customFormat="1" x14ac:dyDescent="0.25">
      <c r="A6" s="3" t="s">
        <v>15</v>
      </c>
      <c r="B6" s="15">
        <v>5</v>
      </c>
      <c r="C6" s="15">
        <v>10</v>
      </c>
      <c r="D6" s="15">
        <v>21</v>
      </c>
      <c r="E6" s="15">
        <v>46</v>
      </c>
      <c r="F6" s="15">
        <v>96</v>
      </c>
      <c r="G6" s="15">
        <v>144</v>
      </c>
      <c r="H6" s="15">
        <v>59</v>
      </c>
      <c r="I6" s="15">
        <v>32</v>
      </c>
      <c r="J6" s="15">
        <v>4</v>
      </c>
      <c r="K6" s="15">
        <v>3</v>
      </c>
      <c r="L6" s="15">
        <v>420</v>
      </c>
    </row>
    <row r="7" spans="1:12" s="60" customFormat="1" x14ac:dyDescent="0.25">
      <c r="A7" s="3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</row>
    <row r="8" spans="1:12" s="60" customFormat="1" x14ac:dyDescent="0.25">
      <c r="A8" s="3" t="s">
        <v>17</v>
      </c>
      <c r="B8" s="15">
        <v>3</v>
      </c>
      <c r="C8" s="15">
        <v>6</v>
      </c>
      <c r="D8" s="15">
        <v>5</v>
      </c>
      <c r="E8" s="15">
        <v>10</v>
      </c>
      <c r="F8" s="15">
        <v>9</v>
      </c>
      <c r="G8" s="15">
        <v>4</v>
      </c>
      <c r="H8" s="15">
        <v>2</v>
      </c>
      <c r="I8" s="15">
        <v>2</v>
      </c>
      <c r="J8" s="15">
        <v>0</v>
      </c>
      <c r="K8" s="15">
        <v>0</v>
      </c>
      <c r="L8" s="15">
        <v>41</v>
      </c>
    </row>
    <row r="9" spans="1:12" s="60" customFormat="1" x14ac:dyDescent="0.25">
      <c r="A9" s="3" t="s">
        <v>18</v>
      </c>
      <c r="B9" s="15">
        <v>13</v>
      </c>
      <c r="C9" s="15">
        <v>10</v>
      </c>
      <c r="D9" s="15">
        <v>7</v>
      </c>
      <c r="E9" s="15">
        <v>6</v>
      </c>
      <c r="F9" s="15">
        <v>8</v>
      </c>
      <c r="G9" s="15">
        <v>3</v>
      </c>
      <c r="H9" s="15">
        <v>0</v>
      </c>
      <c r="I9" s="15">
        <v>0</v>
      </c>
      <c r="J9" s="15">
        <v>1</v>
      </c>
      <c r="K9" s="15">
        <v>0</v>
      </c>
      <c r="L9" s="15">
        <v>48</v>
      </c>
    </row>
    <row r="10" spans="1:12" s="60" customFormat="1" x14ac:dyDescent="0.25">
      <c r="A10" s="3" t="s">
        <v>19</v>
      </c>
      <c r="B10" s="15">
        <v>1</v>
      </c>
      <c r="C10" s="15">
        <v>2</v>
      </c>
      <c r="D10" s="15">
        <v>3</v>
      </c>
      <c r="E10" s="15">
        <v>10</v>
      </c>
      <c r="F10" s="15">
        <v>3</v>
      </c>
      <c r="G10" s="15">
        <v>2</v>
      </c>
      <c r="H10" s="15">
        <v>3</v>
      </c>
      <c r="I10" s="15">
        <v>3</v>
      </c>
      <c r="J10" s="15">
        <v>0</v>
      </c>
      <c r="K10" s="15">
        <v>1</v>
      </c>
      <c r="L10" s="15">
        <v>28</v>
      </c>
    </row>
    <row r="11" spans="1:12" s="60" customFormat="1" x14ac:dyDescent="0.25">
      <c r="A11" s="3" t="s">
        <v>20</v>
      </c>
      <c r="B11" s="15">
        <v>4</v>
      </c>
      <c r="C11" s="15">
        <v>0</v>
      </c>
      <c r="D11" s="15">
        <v>3</v>
      </c>
      <c r="E11" s="15">
        <v>2</v>
      </c>
      <c r="F11" s="15">
        <v>0</v>
      </c>
      <c r="G11" s="15">
        <v>1</v>
      </c>
      <c r="H11" s="15">
        <v>0</v>
      </c>
      <c r="I11" s="15">
        <v>0</v>
      </c>
      <c r="J11" s="15">
        <v>1</v>
      </c>
      <c r="K11" s="15">
        <v>0</v>
      </c>
      <c r="L11" s="15">
        <v>11</v>
      </c>
    </row>
    <row r="12" spans="1:12" s="60" customFormat="1" x14ac:dyDescent="0.25">
      <c r="A12" s="3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</row>
    <row r="13" spans="1:12" x14ac:dyDescent="0.15">
      <c r="A13" s="6" t="s">
        <v>209</v>
      </c>
      <c r="B13" s="7">
        <f>SUM(B5:B12)</f>
        <v>26</v>
      </c>
      <c r="C13" s="7">
        <f t="shared" ref="C13:L13" si="0">SUM(C5:C12)</f>
        <v>28</v>
      </c>
      <c r="D13" s="7">
        <f t="shared" si="0"/>
        <v>39</v>
      </c>
      <c r="E13" s="7">
        <f t="shared" si="0"/>
        <v>75</v>
      </c>
      <c r="F13" s="7">
        <f t="shared" si="0"/>
        <v>117</v>
      </c>
      <c r="G13" s="7">
        <f t="shared" si="0"/>
        <v>155</v>
      </c>
      <c r="H13" s="7">
        <f t="shared" si="0"/>
        <v>64</v>
      </c>
      <c r="I13" s="7">
        <f t="shared" si="0"/>
        <v>37</v>
      </c>
      <c r="J13" s="7">
        <f t="shared" si="0"/>
        <v>6</v>
      </c>
      <c r="K13" s="7">
        <f t="shared" si="0"/>
        <v>4</v>
      </c>
      <c r="L13" s="7">
        <f t="shared" si="0"/>
        <v>551</v>
      </c>
    </row>
    <row r="14" spans="1:12" x14ac:dyDescent="0.15">
      <c r="A14" s="36" t="s">
        <v>22</v>
      </c>
      <c r="B14" s="7">
        <v>1429</v>
      </c>
      <c r="C14" s="7">
        <v>2605</v>
      </c>
      <c r="D14" s="7">
        <v>2186</v>
      </c>
      <c r="E14" s="7">
        <v>3010</v>
      </c>
      <c r="F14" s="7">
        <v>5083</v>
      </c>
      <c r="G14" s="7">
        <v>6891</v>
      </c>
      <c r="H14" s="7">
        <v>4136</v>
      </c>
      <c r="I14" s="7">
        <v>4052</v>
      </c>
      <c r="J14" s="7">
        <v>3201</v>
      </c>
      <c r="K14" s="7">
        <v>1751</v>
      </c>
      <c r="L14" s="7">
        <v>34344</v>
      </c>
    </row>
    <row r="16" spans="1:12" s="16" customFormat="1" x14ac:dyDescent="0.25">
      <c r="A16" s="3" t="s">
        <v>14</v>
      </c>
      <c r="B16" s="37">
        <f t="shared" ref="B16:L16" si="1">+B5/$L5*100</f>
        <v>0</v>
      </c>
      <c r="C16" s="37">
        <f t="shared" si="1"/>
        <v>0</v>
      </c>
      <c r="D16" s="37">
        <f t="shared" si="1"/>
        <v>0</v>
      </c>
      <c r="E16" s="37">
        <f t="shared" si="1"/>
        <v>100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100</v>
      </c>
    </row>
    <row r="17" spans="1:12" s="60" customFormat="1" x14ac:dyDescent="0.25">
      <c r="A17" s="3" t="s">
        <v>15</v>
      </c>
      <c r="B17" s="37">
        <f t="shared" ref="B17:L17" si="2">+B6/$L6*100</f>
        <v>1.1904761904761905</v>
      </c>
      <c r="C17" s="37">
        <f t="shared" si="2"/>
        <v>2.3809523809523809</v>
      </c>
      <c r="D17" s="37">
        <f t="shared" si="2"/>
        <v>5</v>
      </c>
      <c r="E17" s="37">
        <f t="shared" si="2"/>
        <v>10.952380952380953</v>
      </c>
      <c r="F17" s="37">
        <f t="shared" si="2"/>
        <v>22.857142857142858</v>
      </c>
      <c r="G17" s="37">
        <f t="shared" si="2"/>
        <v>34.285714285714285</v>
      </c>
      <c r="H17" s="37">
        <f t="shared" si="2"/>
        <v>14.047619047619047</v>
      </c>
      <c r="I17" s="37">
        <f t="shared" si="2"/>
        <v>7.6190476190476195</v>
      </c>
      <c r="J17" s="37">
        <f t="shared" si="2"/>
        <v>0.95238095238095244</v>
      </c>
      <c r="K17" s="37">
        <f t="shared" si="2"/>
        <v>0.7142857142857143</v>
      </c>
      <c r="L17" s="37">
        <f t="shared" si="2"/>
        <v>100</v>
      </c>
    </row>
    <row r="18" spans="1:12" s="60" customFormat="1" x14ac:dyDescent="0.25">
      <c r="A18" s="3" t="s">
        <v>16</v>
      </c>
      <c r="B18" s="37">
        <f t="shared" ref="B18:L18" si="3">+B7/$L7*100</f>
        <v>0</v>
      </c>
      <c r="C18" s="37">
        <f t="shared" si="3"/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37">
        <f t="shared" si="3"/>
        <v>100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7">
        <f t="shared" si="3"/>
        <v>100</v>
      </c>
    </row>
    <row r="19" spans="1:12" s="60" customFormat="1" x14ac:dyDescent="0.25">
      <c r="A19" s="3" t="s">
        <v>17</v>
      </c>
      <c r="B19" s="37">
        <f t="shared" ref="B19:L19" si="4">+B8/$L8*100</f>
        <v>7.3170731707317067</v>
      </c>
      <c r="C19" s="37">
        <f t="shared" si="4"/>
        <v>14.634146341463413</v>
      </c>
      <c r="D19" s="37">
        <f t="shared" si="4"/>
        <v>12.195121951219512</v>
      </c>
      <c r="E19" s="37">
        <f t="shared" si="4"/>
        <v>24.390243902439025</v>
      </c>
      <c r="F19" s="37">
        <f t="shared" si="4"/>
        <v>21.951219512195124</v>
      </c>
      <c r="G19" s="37">
        <f t="shared" si="4"/>
        <v>9.7560975609756095</v>
      </c>
      <c r="H19" s="37">
        <f t="shared" si="4"/>
        <v>4.8780487804878048</v>
      </c>
      <c r="I19" s="37">
        <f t="shared" si="4"/>
        <v>4.8780487804878048</v>
      </c>
      <c r="J19" s="37">
        <f t="shared" si="4"/>
        <v>0</v>
      </c>
      <c r="K19" s="37">
        <f t="shared" si="4"/>
        <v>0</v>
      </c>
      <c r="L19" s="37">
        <f t="shared" si="4"/>
        <v>100</v>
      </c>
    </row>
    <row r="20" spans="1:12" s="60" customFormat="1" x14ac:dyDescent="0.25">
      <c r="A20" s="3" t="s">
        <v>18</v>
      </c>
      <c r="B20" s="37">
        <f t="shared" ref="B20:L20" si="5">+B9/$L9*100</f>
        <v>27.083333333333332</v>
      </c>
      <c r="C20" s="37">
        <f t="shared" si="5"/>
        <v>20.833333333333336</v>
      </c>
      <c r="D20" s="37">
        <f t="shared" si="5"/>
        <v>14.583333333333334</v>
      </c>
      <c r="E20" s="37">
        <f t="shared" si="5"/>
        <v>12.5</v>
      </c>
      <c r="F20" s="37">
        <f t="shared" si="5"/>
        <v>16.666666666666664</v>
      </c>
      <c r="G20" s="37">
        <f t="shared" si="5"/>
        <v>6.25</v>
      </c>
      <c r="H20" s="37">
        <f t="shared" si="5"/>
        <v>0</v>
      </c>
      <c r="I20" s="37">
        <f t="shared" si="5"/>
        <v>0</v>
      </c>
      <c r="J20" s="37">
        <f t="shared" si="5"/>
        <v>2.083333333333333</v>
      </c>
      <c r="K20" s="37">
        <f t="shared" si="5"/>
        <v>0</v>
      </c>
      <c r="L20" s="37">
        <f t="shared" si="5"/>
        <v>100</v>
      </c>
    </row>
    <row r="21" spans="1:12" s="60" customFormat="1" x14ac:dyDescent="0.25">
      <c r="A21" s="3" t="s">
        <v>19</v>
      </c>
      <c r="B21" s="37">
        <f t="shared" ref="B21:L21" si="6">+B10/$L10*100</f>
        <v>3.5714285714285712</v>
      </c>
      <c r="C21" s="37">
        <f t="shared" si="6"/>
        <v>7.1428571428571423</v>
      </c>
      <c r="D21" s="37">
        <f t="shared" si="6"/>
        <v>10.714285714285714</v>
      </c>
      <c r="E21" s="37">
        <f t="shared" si="6"/>
        <v>35.714285714285715</v>
      </c>
      <c r="F21" s="37">
        <f t="shared" si="6"/>
        <v>10.714285714285714</v>
      </c>
      <c r="G21" s="37">
        <f t="shared" si="6"/>
        <v>7.1428571428571423</v>
      </c>
      <c r="H21" s="37">
        <f t="shared" si="6"/>
        <v>10.714285714285714</v>
      </c>
      <c r="I21" s="37">
        <f t="shared" si="6"/>
        <v>10.714285714285714</v>
      </c>
      <c r="J21" s="37">
        <f t="shared" si="6"/>
        <v>0</v>
      </c>
      <c r="K21" s="37">
        <f t="shared" si="6"/>
        <v>3.5714285714285712</v>
      </c>
      <c r="L21" s="37">
        <f t="shared" si="6"/>
        <v>100</v>
      </c>
    </row>
    <row r="22" spans="1:12" s="60" customFormat="1" x14ac:dyDescent="0.25">
      <c r="A22" s="3" t="s">
        <v>20</v>
      </c>
      <c r="B22" s="37">
        <f t="shared" ref="B22:L22" si="7">+B11/$L11*100</f>
        <v>36.363636363636367</v>
      </c>
      <c r="C22" s="37">
        <f t="shared" si="7"/>
        <v>0</v>
      </c>
      <c r="D22" s="37">
        <f t="shared" si="7"/>
        <v>27.27272727272727</v>
      </c>
      <c r="E22" s="37">
        <f t="shared" si="7"/>
        <v>18.181818181818183</v>
      </c>
      <c r="F22" s="37">
        <f t="shared" si="7"/>
        <v>0</v>
      </c>
      <c r="G22" s="37">
        <f t="shared" si="7"/>
        <v>9.0909090909090917</v>
      </c>
      <c r="H22" s="37">
        <f t="shared" si="7"/>
        <v>0</v>
      </c>
      <c r="I22" s="37">
        <f t="shared" si="7"/>
        <v>0</v>
      </c>
      <c r="J22" s="37">
        <f t="shared" si="7"/>
        <v>9.0909090909090917</v>
      </c>
      <c r="K22" s="37">
        <f t="shared" si="7"/>
        <v>0</v>
      </c>
      <c r="L22" s="37">
        <f t="shared" si="7"/>
        <v>100</v>
      </c>
    </row>
    <row r="23" spans="1:12" s="60" customFormat="1" x14ac:dyDescent="0.25">
      <c r="A23" s="3" t="s">
        <v>21</v>
      </c>
      <c r="B23" s="37">
        <f t="shared" ref="B23:L23" si="8">+B12/$L12*100</f>
        <v>0</v>
      </c>
      <c r="C23" s="37">
        <f t="shared" si="8"/>
        <v>0</v>
      </c>
      <c r="D23" s="37">
        <f t="shared" si="8"/>
        <v>0</v>
      </c>
      <c r="E23" s="37">
        <f t="shared" si="8"/>
        <v>0</v>
      </c>
      <c r="F23" s="37">
        <f t="shared" si="8"/>
        <v>100</v>
      </c>
      <c r="G23" s="37">
        <f t="shared" si="8"/>
        <v>0</v>
      </c>
      <c r="H23" s="37">
        <f t="shared" si="8"/>
        <v>0</v>
      </c>
      <c r="I23" s="37">
        <f t="shared" si="8"/>
        <v>0</v>
      </c>
      <c r="J23" s="37">
        <f t="shared" si="8"/>
        <v>0</v>
      </c>
      <c r="K23" s="37">
        <f t="shared" si="8"/>
        <v>0</v>
      </c>
      <c r="L23" s="37">
        <f t="shared" si="8"/>
        <v>100</v>
      </c>
    </row>
    <row r="24" spans="1:12" x14ac:dyDescent="0.15">
      <c r="A24" s="6" t="s">
        <v>209</v>
      </c>
      <c r="B24" s="8">
        <f t="shared" ref="B24:L24" si="9">+B13/$L13*100</f>
        <v>4.7186932849364798</v>
      </c>
      <c r="C24" s="8">
        <f t="shared" si="9"/>
        <v>5.0816696914700543</v>
      </c>
      <c r="D24" s="8">
        <f t="shared" si="9"/>
        <v>7.0780399274047179</v>
      </c>
      <c r="E24" s="8">
        <f t="shared" si="9"/>
        <v>13.611615245009073</v>
      </c>
      <c r="F24" s="8">
        <f t="shared" si="9"/>
        <v>21.234119782214155</v>
      </c>
      <c r="G24" s="8">
        <f t="shared" si="9"/>
        <v>28.13067150635209</v>
      </c>
      <c r="H24" s="8">
        <f t="shared" si="9"/>
        <v>11.61524500907441</v>
      </c>
      <c r="I24" s="8">
        <f t="shared" si="9"/>
        <v>6.7150635208711433</v>
      </c>
      <c r="J24" s="8">
        <f t="shared" si="9"/>
        <v>1.0889292196007259</v>
      </c>
      <c r="K24" s="8">
        <f t="shared" si="9"/>
        <v>0.72595281306715065</v>
      </c>
      <c r="L24" s="8">
        <f t="shared" si="9"/>
        <v>100</v>
      </c>
    </row>
    <row r="25" spans="1:12" x14ac:dyDescent="0.15">
      <c r="A25" s="9" t="s">
        <v>22</v>
      </c>
      <c r="B25" s="38">
        <f>+B14/$L14*100</f>
        <v>4.1608432331702767</v>
      </c>
      <c r="C25" s="38">
        <f t="shared" ref="C25:L25" si="10">+C14/$L14*100</f>
        <v>7.5850221290472861</v>
      </c>
      <c r="D25" s="38">
        <f t="shared" si="10"/>
        <v>6.365012811553691</v>
      </c>
      <c r="E25" s="38">
        <f t="shared" si="10"/>
        <v>8.7642674120661539</v>
      </c>
      <c r="F25" s="38">
        <f t="shared" si="10"/>
        <v>14.800256231073842</v>
      </c>
      <c r="G25" s="38">
        <f t="shared" si="10"/>
        <v>20.064640111809922</v>
      </c>
      <c r="H25" s="38">
        <f t="shared" si="10"/>
        <v>12.042860470533427</v>
      </c>
      <c r="I25" s="38">
        <f t="shared" si="10"/>
        <v>11.798276263685068</v>
      </c>
      <c r="J25" s="38">
        <f t="shared" si="10"/>
        <v>9.3204053109713492</v>
      </c>
      <c r="K25" s="38">
        <f t="shared" si="10"/>
        <v>5.0984160260889819</v>
      </c>
      <c r="L25" s="38">
        <f t="shared" si="10"/>
        <v>100</v>
      </c>
    </row>
    <row r="26" spans="1:12" x14ac:dyDescent="0.15">
      <c r="A26" s="12" t="s">
        <v>23</v>
      </c>
    </row>
  </sheetData>
  <mergeCells count="2">
    <mergeCell ref="A3:A4"/>
    <mergeCell ref="B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Z26"/>
  <sheetViews>
    <sheetView zoomScaleNormal="100" workbookViewId="0"/>
  </sheetViews>
  <sheetFormatPr defaultRowHeight="9" x14ac:dyDescent="0.15"/>
  <cols>
    <col min="1" max="1" width="15.7109375" style="14" customWidth="1"/>
    <col min="2" max="13" width="9.140625" style="14" customWidth="1"/>
    <col min="14" max="14" width="1.85546875" style="14" customWidth="1"/>
    <col min="15" max="26" width="9.140625" style="14" customWidth="1"/>
    <col min="27" max="16384" width="9.140625" style="14"/>
  </cols>
  <sheetData>
    <row r="1" spans="1:26" ht="12" x14ac:dyDescent="0.2">
      <c r="A1" s="78" t="s">
        <v>279</v>
      </c>
    </row>
    <row r="2" spans="1:26" x14ac:dyDescent="0.15">
      <c r="A2" s="59"/>
    </row>
    <row r="3" spans="1:26" x14ac:dyDescent="0.15">
      <c r="A3" s="96" t="s">
        <v>211</v>
      </c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25"/>
      <c r="O3" s="95" t="s">
        <v>1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8" x14ac:dyDescent="0.15">
      <c r="A4" s="97"/>
      <c r="B4" s="44" t="s">
        <v>2</v>
      </c>
      <c r="C4" s="44" t="s">
        <v>3</v>
      </c>
      <c r="D4" s="44" t="s">
        <v>4</v>
      </c>
      <c r="E4" s="44" t="s">
        <v>5</v>
      </c>
      <c r="F4" s="44" t="s">
        <v>6</v>
      </c>
      <c r="G4" s="44" t="s">
        <v>7</v>
      </c>
      <c r="H4" s="44" t="s">
        <v>8</v>
      </c>
      <c r="I4" s="44" t="s">
        <v>9</v>
      </c>
      <c r="J4" s="44" t="s">
        <v>10</v>
      </c>
      <c r="K4" s="44" t="s">
        <v>11</v>
      </c>
      <c r="L4" s="44" t="s">
        <v>12</v>
      </c>
      <c r="M4" s="44" t="s">
        <v>13</v>
      </c>
      <c r="N4" s="82"/>
      <c r="O4" s="44" t="s">
        <v>2</v>
      </c>
      <c r="P4" s="44" t="s">
        <v>3</v>
      </c>
      <c r="Q4" s="44" t="s">
        <v>4</v>
      </c>
      <c r="R4" s="44" t="s">
        <v>5</v>
      </c>
      <c r="S4" s="44" t="s">
        <v>6</v>
      </c>
      <c r="T4" s="44" t="s">
        <v>7</v>
      </c>
      <c r="U4" s="44" t="s">
        <v>8</v>
      </c>
      <c r="V4" s="44" t="s">
        <v>9</v>
      </c>
      <c r="W4" s="44" t="s">
        <v>10</v>
      </c>
      <c r="X4" s="44" t="s">
        <v>11</v>
      </c>
      <c r="Y4" s="44" t="s">
        <v>12</v>
      </c>
      <c r="Z4" s="44" t="s">
        <v>13</v>
      </c>
    </row>
    <row r="5" spans="1:26" s="16" customFormat="1" x14ac:dyDescent="0.25">
      <c r="A5" s="3" t="s">
        <v>14</v>
      </c>
      <c r="B5" s="15">
        <v>0</v>
      </c>
      <c r="C5" s="15">
        <v>2</v>
      </c>
      <c r="D5" s="15">
        <v>4</v>
      </c>
      <c r="E5" s="15">
        <v>4</v>
      </c>
      <c r="F5" s="15">
        <v>5</v>
      </c>
      <c r="G5" s="15">
        <v>11</v>
      </c>
      <c r="H5" s="15">
        <v>6</v>
      </c>
      <c r="I5" s="15">
        <v>6</v>
      </c>
      <c r="J5" s="15">
        <v>0</v>
      </c>
      <c r="K5" s="15">
        <v>1</v>
      </c>
      <c r="L5" s="15">
        <v>0</v>
      </c>
      <c r="M5" s="15">
        <v>39</v>
      </c>
      <c r="N5" s="15"/>
      <c r="O5" s="15">
        <v>4</v>
      </c>
      <c r="P5" s="15">
        <v>12</v>
      </c>
      <c r="Q5" s="15">
        <v>3</v>
      </c>
      <c r="R5" s="15">
        <v>4</v>
      </c>
      <c r="S5" s="15">
        <v>3</v>
      </c>
      <c r="T5" s="15">
        <v>6</v>
      </c>
      <c r="U5" s="15">
        <v>4</v>
      </c>
      <c r="V5" s="15">
        <v>1</v>
      </c>
      <c r="W5" s="15">
        <v>0</v>
      </c>
      <c r="X5" s="15">
        <v>1</v>
      </c>
      <c r="Y5" s="15">
        <v>0</v>
      </c>
      <c r="Z5" s="15">
        <v>38</v>
      </c>
    </row>
    <row r="6" spans="1:26" s="60" customFormat="1" x14ac:dyDescent="0.25">
      <c r="A6" s="3" t="s">
        <v>15</v>
      </c>
      <c r="B6" s="15">
        <v>0</v>
      </c>
      <c r="C6" s="15">
        <v>479</v>
      </c>
      <c r="D6" s="15">
        <v>268</v>
      </c>
      <c r="E6" s="15">
        <v>131</v>
      </c>
      <c r="F6" s="15">
        <v>72</v>
      </c>
      <c r="G6" s="15">
        <v>13</v>
      </c>
      <c r="H6" s="15">
        <v>1</v>
      </c>
      <c r="I6" s="15">
        <v>1</v>
      </c>
      <c r="J6" s="15">
        <v>0</v>
      </c>
      <c r="K6" s="15">
        <v>0</v>
      </c>
      <c r="L6" s="15">
        <v>0</v>
      </c>
      <c r="M6" s="15">
        <v>965</v>
      </c>
      <c r="N6" s="15"/>
      <c r="O6" s="15">
        <v>0</v>
      </c>
      <c r="P6" s="15">
        <v>383</v>
      </c>
      <c r="Q6" s="15">
        <v>274</v>
      </c>
      <c r="R6" s="15">
        <v>128</v>
      </c>
      <c r="S6" s="15">
        <v>88</v>
      </c>
      <c r="T6" s="15">
        <v>20</v>
      </c>
      <c r="U6" s="15">
        <v>4</v>
      </c>
      <c r="V6" s="15">
        <v>2</v>
      </c>
      <c r="W6" s="15">
        <v>1</v>
      </c>
      <c r="X6" s="15">
        <v>0</v>
      </c>
      <c r="Y6" s="15">
        <v>0</v>
      </c>
      <c r="Z6" s="15">
        <v>900</v>
      </c>
    </row>
    <row r="7" spans="1:26" s="60" customFormat="1" x14ac:dyDescent="0.15">
      <c r="A7" s="3" t="s">
        <v>16</v>
      </c>
      <c r="B7" s="15">
        <v>0</v>
      </c>
      <c r="C7" s="15">
        <v>3</v>
      </c>
      <c r="D7" s="15">
        <v>1</v>
      </c>
      <c r="E7" s="15">
        <v>1</v>
      </c>
      <c r="F7" s="15">
        <v>3</v>
      </c>
      <c r="G7" s="15">
        <v>1</v>
      </c>
      <c r="H7" s="15">
        <v>1</v>
      </c>
      <c r="I7" s="15">
        <v>0</v>
      </c>
      <c r="J7" s="15">
        <v>0</v>
      </c>
      <c r="K7" s="15">
        <v>0</v>
      </c>
      <c r="L7" s="15">
        <v>0</v>
      </c>
      <c r="M7" s="15">
        <v>10</v>
      </c>
      <c r="N7" s="14"/>
      <c r="O7" s="15">
        <v>0</v>
      </c>
      <c r="P7" s="15">
        <v>13</v>
      </c>
      <c r="Q7" s="15">
        <v>6</v>
      </c>
      <c r="R7" s="15">
        <v>1</v>
      </c>
      <c r="S7" s="15">
        <v>4</v>
      </c>
      <c r="T7" s="15">
        <v>3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27</v>
      </c>
    </row>
    <row r="8" spans="1:26" s="60" customFormat="1" x14ac:dyDescent="0.15">
      <c r="A8" s="3" t="s">
        <v>17</v>
      </c>
      <c r="B8" s="15">
        <v>0</v>
      </c>
      <c r="C8" s="15">
        <v>50</v>
      </c>
      <c r="D8" s="15">
        <v>26</v>
      </c>
      <c r="E8" s="15">
        <v>8</v>
      </c>
      <c r="F8" s="15">
        <v>9</v>
      </c>
      <c r="G8" s="15">
        <v>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95</v>
      </c>
      <c r="N8" s="14"/>
      <c r="O8" s="15">
        <v>0</v>
      </c>
      <c r="P8" s="15">
        <v>29</v>
      </c>
      <c r="Q8" s="15">
        <v>18</v>
      </c>
      <c r="R8" s="15">
        <v>3</v>
      </c>
      <c r="S8" s="15">
        <v>1</v>
      </c>
      <c r="T8" s="15">
        <v>2</v>
      </c>
      <c r="U8" s="15">
        <v>1</v>
      </c>
      <c r="V8" s="15">
        <v>0</v>
      </c>
      <c r="W8" s="15">
        <v>0</v>
      </c>
      <c r="X8" s="15">
        <v>0</v>
      </c>
      <c r="Y8" s="15">
        <v>0</v>
      </c>
      <c r="Z8" s="15">
        <v>54</v>
      </c>
    </row>
    <row r="9" spans="1:26" s="60" customFormat="1" x14ac:dyDescent="0.15">
      <c r="A9" s="3" t="s">
        <v>18</v>
      </c>
      <c r="B9" s="15">
        <v>0</v>
      </c>
      <c r="C9" s="15">
        <v>751</v>
      </c>
      <c r="D9" s="15">
        <v>91</v>
      </c>
      <c r="E9" s="15">
        <v>33</v>
      </c>
      <c r="F9" s="15">
        <v>17</v>
      </c>
      <c r="G9" s="15">
        <v>5</v>
      </c>
      <c r="H9" s="15">
        <v>1</v>
      </c>
      <c r="I9" s="15">
        <v>0</v>
      </c>
      <c r="J9" s="15">
        <v>2</v>
      </c>
      <c r="K9" s="15">
        <v>1</v>
      </c>
      <c r="L9" s="15">
        <v>1</v>
      </c>
      <c r="M9" s="15">
        <v>902</v>
      </c>
      <c r="N9" s="14"/>
      <c r="O9" s="15">
        <v>0</v>
      </c>
      <c r="P9" s="15">
        <v>48</v>
      </c>
      <c r="Q9" s="15">
        <v>24</v>
      </c>
      <c r="R9" s="15">
        <v>8</v>
      </c>
      <c r="S9" s="15">
        <v>5</v>
      </c>
      <c r="T9" s="15">
        <v>3</v>
      </c>
      <c r="U9" s="15">
        <v>2</v>
      </c>
      <c r="V9" s="15">
        <v>0</v>
      </c>
      <c r="W9" s="15">
        <v>0</v>
      </c>
      <c r="X9" s="15">
        <v>1</v>
      </c>
      <c r="Y9" s="15">
        <v>2</v>
      </c>
      <c r="Z9" s="15">
        <v>93</v>
      </c>
    </row>
    <row r="10" spans="1:26" s="60" customFormat="1" x14ac:dyDescent="0.15">
      <c r="A10" s="3" t="s">
        <v>19</v>
      </c>
      <c r="B10" s="15">
        <v>0</v>
      </c>
      <c r="C10" s="15">
        <v>42</v>
      </c>
      <c r="D10" s="15">
        <v>11</v>
      </c>
      <c r="E10" s="15">
        <v>0</v>
      </c>
      <c r="F10" s="15">
        <v>7</v>
      </c>
      <c r="G10" s="15">
        <v>1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62</v>
      </c>
      <c r="N10" s="14"/>
      <c r="O10" s="15">
        <v>0</v>
      </c>
      <c r="P10" s="15">
        <v>22</v>
      </c>
      <c r="Q10" s="15">
        <v>5</v>
      </c>
      <c r="R10" s="15">
        <v>1</v>
      </c>
      <c r="S10" s="15">
        <v>4</v>
      </c>
      <c r="T10" s="15">
        <v>1</v>
      </c>
      <c r="U10" s="15">
        <v>3</v>
      </c>
      <c r="V10" s="15">
        <v>1</v>
      </c>
      <c r="W10" s="15">
        <v>0</v>
      </c>
      <c r="X10" s="15">
        <v>0</v>
      </c>
      <c r="Y10" s="15">
        <v>0</v>
      </c>
      <c r="Z10" s="15">
        <v>37</v>
      </c>
    </row>
    <row r="11" spans="1:26" s="60" customFormat="1" x14ac:dyDescent="0.15">
      <c r="A11" s="3" t="s">
        <v>20</v>
      </c>
      <c r="B11" s="15">
        <v>0</v>
      </c>
      <c r="C11" s="15">
        <v>38</v>
      </c>
      <c r="D11" s="15">
        <v>12</v>
      </c>
      <c r="E11" s="15">
        <v>4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55</v>
      </c>
      <c r="N11" s="14"/>
      <c r="O11" s="15">
        <v>0</v>
      </c>
      <c r="P11" s="15">
        <v>8</v>
      </c>
      <c r="Q11" s="15">
        <v>5</v>
      </c>
      <c r="R11" s="15">
        <v>2</v>
      </c>
      <c r="S11" s="15">
        <v>1</v>
      </c>
      <c r="T11" s="15">
        <v>1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17</v>
      </c>
    </row>
    <row r="12" spans="1:26" s="60" customFormat="1" x14ac:dyDescent="0.15">
      <c r="A12" s="3" t="s">
        <v>21</v>
      </c>
      <c r="B12" s="15">
        <v>0</v>
      </c>
      <c r="C12" s="15">
        <v>38</v>
      </c>
      <c r="D12" s="15">
        <v>12</v>
      </c>
      <c r="E12" s="15">
        <v>4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56</v>
      </c>
      <c r="N12" s="14"/>
      <c r="O12" s="15">
        <v>1</v>
      </c>
      <c r="P12" s="15">
        <v>3</v>
      </c>
      <c r="Q12" s="15">
        <v>0</v>
      </c>
      <c r="R12" s="15">
        <v>1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5</v>
      </c>
    </row>
    <row r="13" spans="1:26" x14ac:dyDescent="0.15">
      <c r="A13" s="6" t="s">
        <v>209</v>
      </c>
      <c r="B13" s="7">
        <f>SUM(B5:B12)</f>
        <v>0</v>
      </c>
      <c r="C13" s="7">
        <f t="shared" ref="C13:M13" si="0">SUM(C5:C12)</f>
        <v>1403</v>
      </c>
      <c r="D13" s="7">
        <f t="shared" si="0"/>
        <v>425</v>
      </c>
      <c r="E13" s="7">
        <f t="shared" si="0"/>
        <v>185</v>
      </c>
      <c r="F13" s="7">
        <f t="shared" si="0"/>
        <v>115</v>
      </c>
      <c r="G13" s="7">
        <f t="shared" si="0"/>
        <v>34</v>
      </c>
      <c r="H13" s="7">
        <f t="shared" si="0"/>
        <v>10</v>
      </c>
      <c r="I13" s="7">
        <f t="shared" si="0"/>
        <v>7</v>
      </c>
      <c r="J13" s="7">
        <f t="shared" si="0"/>
        <v>2</v>
      </c>
      <c r="K13" s="7">
        <f t="shared" si="0"/>
        <v>2</v>
      </c>
      <c r="L13" s="7">
        <f t="shared" si="0"/>
        <v>1</v>
      </c>
      <c r="M13" s="7">
        <f t="shared" si="0"/>
        <v>2184</v>
      </c>
      <c r="O13" s="7">
        <f t="shared" ref="O13:Z13" si="1">SUM(O5:O12)</f>
        <v>5</v>
      </c>
      <c r="P13" s="7">
        <f t="shared" si="1"/>
        <v>518</v>
      </c>
      <c r="Q13" s="7">
        <f t="shared" si="1"/>
        <v>335</v>
      </c>
      <c r="R13" s="7">
        <f t="shared" si="1"/>
        <v>148</v>
      </c>
      <c r="S13" s="7">
        <f t="shared" si="1"/>
        <v>106</v>
      </c>
      <c r="T13" s="7">
        <f t="shared" si="1"/>
        <v>36</v>
      </c>
      <c r="U13" s="7">
        <f t="shared" si="1"/>
        <v>14</v>
      </c>
      <c r="V13" s="7">
        <f t="shared" si="1"/>
        <v>4</v>
      </c>
      <c r="W13" s="7">
        <f t="shared" si="1"/>
        <v>1</v>
      </c>
      <c r="X13" s="7">
        <f t="shared" si="1"/>
        <v>2</v>
      </c>
      <c r="Y13" s="7">
        <f t="shared" si="1"/>
        <v>2</v>
      </c>
      <c r="Z13" s="7">
        <f t="shared" si="1"/>
        <v>1171</v>
      </c>
    </row>
    <row r="14" spans="1:26" s="60" customFormat="1" x14ac:dyDescent="0.25">
      <c r="A14" s="36" t="s">
        <v>22</v>
      </c>
      <c r="B14" s="7">
        <v>486</v>
      </c>
      <c r="C14" s="7">
        <v>166772</v>
      </c>
      <c r="D14" s="7">
        <v>67256</v>
      </c>
      <c r="E14" s="7">
        <v>31693</v>
      </c>
      <c r="F14" s="7">
        <v>32031</v>
      </c>
      <c r="G14" s="7">
        <v>26350</v>
      </c>
      <c r="H14" s="7">
        <v>13372</v>
      </c>
      <c r="I14" s="7">
        <v>4570</v>
      </c>
      <c r="J14" s="7">
        <v>3497</v>
      </c>
      <c r="K14" s="7">
        <v>2169</v>
      </c>
      <c r="L14" s="7">
        <v>840</v>
      </c>
      <c r="M14" s="7">
        <v>349036</v>
      </c>
      <c r="N14" s="7"/>
      <c r="O14" s="7">
        <v>628</v>
      </c>
      <c r="P14" s="7">
        <v>71630</v>
      </c>
      <c r="Q14" s="7">
        <v>44901</v>
      </c>
      <c r="R14" s="7">
        <v>23674</v>
      </c>
      <c r="S14" s="7">
        <v>25927</v>
      </c>
      <c r="T14" s="7">
        <v>23526</v>
      </c>
      <c r="U14" s="7">
        <v>14569</v>
      </c>
      <c r="V14" s="7">
        <v>5658</v>
      </c>
      <c r="W14" s="7">
        <v>4617</v>
      </c>
      <c r="X14" s="7">
        <v>3158</v>
      </c>
      <c r="Y14" s="7">
        <v>1389</v>
      </c>
      <c r="Z14" s="7">
        <v>219677</v>
      </c>
    </row>
    <row r="16" spans="1:26" x14ac:dyDescent="0.15">
      <c r="A16" s="3" t="s">
        <v>14</v>
      </c>
      <c r="B16" s="37">
        <f>+B5/$M5*100</f>
        <v>0</v>
      </c>
      <c r="C16" s="37">
        <f t="shared" ref="C16:M16" si="2">+C5/$M5*100</f>
        <v>5.1282051282051277</v>
      </c>
      <c r="D16" s="37">
        <f t="shared" si="2"/>
        <v>10.256410256410255</v>
      </c>
      <c r="E16" s="37">
        <f t="shared" si="2"/>
        <v>10.256410256410255</v>
      </c>
      <c r="F16" s="37">
        <f t="shared" si="2"/>
        <v>12.820512820512819</v>
      </c>
      <c r="G16" s="37">
        <f t="shared" si="2"/>
        <v>28.205128205128204</v>
      </c>
      <c r="H16" s="37">
        <f t="shared" si="2"/>
        <v>15.384615384615385</v>
      </c>
      <c r="I16" s="37">
        <f t="shared" si="2"/>
        <v>15.384615384615385</v>
      </c>
      <c r="J16" s="37">
        <f t="shared" si="2"/>
        <v>0</v>
      </c>
      <c r="K16" s="37">
        <f t="shared" si="2"/>
        <v>2.5641025641025639</v>
      </c>
      <c r="L16" s="37">
        <f t="shared" si="2"/>
        <v>0</v>
      </c>
      <c r="M16" s="37">
        <f t="shared" si="2"/>
        <v>100</v>
      </c>
      <c r="N16" s="15"/>
      <c r="O16" s="37">
        <f t="shared" ref="O16:Z16" si="3">+O5/$Z5*100</f>
        <v>10.526315789473683</v>
      </c>
      <c r="P16" s="37">
        <f t="shared" si="3"/>
        <v>31.578947368421051</v>
      </c>
      <c r="Q16" s="37">
        <f t="shared" si="3"/>
        <v>7.8947368421052628</v>
      </c>
      <c r="R16" s="37">
        <f t="shared" si="3"/>
        <v>10.526315789473683</v>
      </c>
      <c r="S16" s="37">
        <f t="shared" si="3"/>
        <v>7.8947368421052628</v>
      </c>
      <c r="T16" s="37">
        <f t="shared" si="3"/>
        <v>15.789473684210526</v>
      </c>
      <c r="U16" s="37">
        <f t="shared" si="3"/>
        <v>10.526315789473683</v>
      </c>
      <c r="V16" s="37">
        <f t="shared" si="3"/>
        <v>2.6315789473684208</v>
      </c>
      <c r="W16" s="37">
        <f t="shared" si="3"/>
        <v>0</v>
      </c>
      <c r="X16" s="37">
        <f t="shared" si="3"/>
        <v>2.6315789473684208</v>
      </c>
      <c r="Y16" s="37">
        <f t="shared" si="3"/>
        <v>0</v>
      </c>
      <c r="Z16" s="37">
        <f t="shared" si="3"/>
        <v>100</v>
      </c>
    </row>
    <row r="17" spans="1:26" x14ac:dyDescent="0.15">
      <c r="A17" s="3" t="s">
        <v>15</v>
      </c>
      <c r="B17" s="37">
        <f t="shared" ref="B17:M17" si="4">+B6/$M6*100</f>
        <v>0</v>
      </c>
      <c r="C17" s="37">
        <f t="shared" si="4"/>
        <v>49.637305699481864</v>
      </c>
      <c r="D17" s="37">
        <f t="shared" si="4"/>
        <v>27.7720207253886</v>
      </c>
      <c r="E17" s="37">
        <f t="shared" si="4"/>
        <v>13.575129533678757</v>
      </c>
      <c r="F17" s="37">
        <f t="shared" si="4"/>
        <v>7.461139896373056</v>
      </c>
      <c r="G17" s="37">
        <f t="shared" si="4"/>
        <v>1.3471502590673576</v>
      </c>
      <c r="H17" s="37">
        <f t="shared" si="4"/>
        <v>0.10362694300518134</v>
      </c>
      <c r="I17" s="37">
        <f t="shared" si="4"/>
        <v>0.10362694300518134</v>
      </c>
      <c r="J17" s="37">
        <f t="shared" si="4"/>
        <v>0</v>
      </c>
      <c r="K17" s="37">
        <f t="shared" si="4"/>
        <v>0</v>
      </c>
      <c r="L17" s="37">
        <f t="shared" si="4"/>
        <v>0</v>
      </c>
      <c r="M17" s="37">
        <f t="shared" si="4"/>
        <v>100</v>
      </c>
      <c r="N17" s="15"/>
      <c r="O17" s="37">
        <f t="shared" ref="O17:Z17" si="5">+O6/$Z6*100</f>
        <v>0</v>
      </c>
      <c r="P17" s="37">
        <f t="shared" si="5"/>
        <v>42.555555555555557</v>
      </c>
      <c r="Q17" s="37">
        <f t="shared" si="5"/>
        <v>30.444444444444446</v>
      </c>
      <c r="R17" s="37">
        <f t="shared" si="5"/>
        <v>14.222222222222221</v>
      </c>
      <c r="S17" s="37">
        <f t="shared" si="5"/>
        <v>9.7777777777777786</v>
      </c>
      <c r="T17" s="37">
        <f t="shared" si="5"/>
        <v>2.2222222222222223</v>
      </c>
      <c r="U17" s="37">
        <f t="shared" si="5"/>
        <v>0.44444444444444442</v>
      </c>
      <c r="V17" s="37">
        <f t="shared" si="5"/>
        <v>0.22222222222222221</v>
      </c>
      <c r="W17" s="37">
        <f t="shared" si="5"/>
        <v>0.1111111111111111</v>
      </c>
      <c r="X17" s="37">
        <f t="shared" si="5"/>
        <v>0</v>
      </c>
      <c r="Y17" s="37">
        <f t="shared" si="5"/>
        <v>0</v>
      </c>
      <c r="Z17" s="37">
        <f t="shared" si="5"/>
        <v>100</v>
      </c>
    </row>
    <row r="18" spans="1:26" x14ac:dyDescent="0.15">
      <c r="A18" s="3" t="s">
        <v>16</v>
      </c>
      <c r="B18" s="37">
        <f t="shared" ref="B18:M18" si="6">+B7/$M7*100</f>
        <v>0</v>
      </c>
      <c r="C18" s="37">
        <f t="shared" si="6"/>
        <v>30</v>
      </c>
      <c r="D18" s="37">
        <f t="shared" si="6"/>
        <v>10</v>
      </c>
      <c r="E18" s="37">
        <f t="shared" si="6"/>
        <v>10</v>
      </c>
      <c r="F18" s="37">
        <f t="shared" si="6"/>
        <v>30</v>
      </c>
      <c r="G18" s="37">
        <f t="shared" si="6"/>
        <v>10</v>
      </c>
      <c r="H18" s="37">
        <f t="shared" si="6"/>
        <v>10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100</v>
      </c>
      <c r="O18" s="37">
        <f t="shared" ref="O18:Z18" si="7">+O7/$Z7*100</f>
        <v>0</v>
      </c>
      <c r="P18" s="37">
        <f t="shared" si="7"/>
        <v>48.148148148148145</v>
      </c>
      <c r="Q18" s="37">
        <f t="shared" si="7"/>
        <v>22.222222222222221</v>
      </c>
      <c r="R18" s="37">
        <f t="shared" si="7"/>
        <v>3.7037037037037033</v>
      </c>
      <c r="S18" s="37">
        <f t="shared" si="7"/>
        <v>14.814814814814813</v>
      </c>
      <c r="T18" s="37">
        <f t="shared" si="7"/>
        <v>11.111111111111111</v>
      </c>
      <c r="U18" s="37">
        <f t="shared" si="7"/>
        <v>0</v>
      </c>
      <c r="V18" s="37">
        <f t="shared" si="7"/>
        <v>0</v>
      </c>
      <c r="W18" s="37">
        <f t="shared" si="7"/>
        <v>0</v>
      </c>
      <c r="X18" s="37">
        <f t="shared" si="7"/>
        <v>0</v>
      </c>
      <c r="Y18" s="37">
        <f t="shared" si="7"/>
        <v>0</v>
      </c>
      <c r="Z18" s="37">
        <f t="shared" si="7"/>
        <v>100</v>
      </c>
    </row>
    <row r="19" spans="1:26" x14ac:dyDescent="0.15">
      <c r="A19" s="3" t="s">
        <v>17</v>
      </c>
      <c r="B19" s="37">
        <f t="shared" ref="B19:M19" si="8">+B8/$M8*100</f>
        <v>0</v>
      </c>
      <c r="C19" s="37">
        <f t="shared" si="8"/>
        <v>52.631578947368418</v>
      </c>
      <c r="D19" s="37">
        <f t="shared" si="8"/>
        <v>27.368421052631582</v>
      </c>
      <c r="E19" s="37">
        <f t="shared" si="8"/>
        <v>8.4210526315789469</v>
      </c>
      <c r="F19" s="37">
        <f t="shared" si="8"/>
        <v>9.4736842105263168</v>
      </c>
      <c r="G19" s="37">
        <f t="shared" si="8"/>
        <v>2.1052631578947367</v>
      </c>
      <c r="H19" s="37">
        <f t="shared" si="8"/>
        <v>0</v>
      </c>
      <c r="I19" s="37">
        <f t="shared" si="8"/>
        <v>0</v>
      </c>
      <c r="J19" s="37">
        <f t="shared" si="8"/>
        <v>0</v>
      </c>
      <c r="K19" s="37">
        <f t="shared" si="8"/>
        <v>0</v>
      </c>
      <c r="L19" s="37">
        <f t="shared" si="8"/>
        <v>0</v>
      </c>
      <c r="M19" s="37">
        <f t="shared" si="8"/>
        <v>100</v>
      </c>
      <c r="O19" s="37">
        <f t="shared" ref="O19:Z19" si="9">+O8/$Z8*100</f>
        <v>0</v>
      </c>
      <c r="P19" s="37">
        <f t="shared" si="9"/>
        <v>53.703703703703709</v>
      </c>
      <c r="Q19" s="37">
        <f t="shared" si="9"/>
        <v>33.333333333333329</v>
      </c>
      <c r="R19" s="37">
        <f t="shared" si="9"/>
        <v>5.5555555555555554</v>
      </c>
      <c r="S19" s="37">
        <f t="shared" si="9"/>
        <v>1.8518518518518516</v>
      </c>
      <c r="T19" s="37">
        <f t="shared" si="9"/>
        <v>3.7037037037037033</v>
      </c>
      <c r="U19" s="37">
        <f t="shared" si="9"/>
        <v>1.8518518518518516</v>
      </c>
      <c r="V19" s="37">
        <f t="shared" si="9"/>
        <v>0</v>
      </c>
      <c r="W19" s="37">
        <f t="shared" si="9"/>
        <v>0</v>
      </c>
      <c r="X19" s="37">
        <f t="shared" si="9"/>
        <v>0</v>
      </c>
      <c r="Y19" s="37">
        <f t="shared" si="9"/>
        <v>0</v>
      </c>
      <c r="Z19" s="37">
        <f t="shared" si="9"/>
        <v>100</v>
      </c>
    </row>
    <row r="20" spans="1:26" x14ac:dyDescent="0.15">
      <c r="A20" s="3" t="s">
        <v>18</v>
      </c>
      <c r="B20" s="37">
        <f t="shared" ref="B20:M20" si="10">+B9/$M9*100</f>
        <v>0</v>
      </c>
      <c r="C20" s="37">
        <f t="shared" si="10"/>
        <v>83.259423503325948</v>
      </c>
      <c r="D20" s="37">
        <f t="shared" si="10"/>
        <v>10.08869179600887</v>
      </c>
      <c r="E20" s="37">
        <f t="shared" si="10"/>
        <v>3.6585365853658534</v>
      </c>
      <c r="F20" s="37">
        <f t="shared" si="10"/>
        <v>1.8847006651884701</v>
      </c>
      <c r="G20" s="37">
        <f t="shared" si="10"/>
        <v>0.55432372505543237</v>
      </c>
      <c r="H20" s="37">
        <f t="shared" si="10"/>
        <v>0.11086474501108648</v>
      </c>
      <c r="I20" s="37">
        <f t="shared" si="10"/>
        <v>0</v>
      </c>
      <c r="J20" s="37">
        <f t="shared" si="10"/>
        <v>0.22172949002217296</v>
      </c>
      <c r="K20" s="37">
        <f t="shared" si="10"/>
        <v>0.11086474501108648</v>
      </c>
      <c r="L20" s="37">
        <f t="shared" si="10"/>
        <v>0.11086474501108648</v>
      </c>
      <c r="M20" s="37">
        <f t="shared" si="10"/>
        <v>100</v>
      </c>
      <c r="O20" s="37">
        <f t="shared" ref="O20:Z20" si="11">+O9/$Z9*100</f>
        <v>0</v>
      </c>
      <c r="P20" s="37">
        <f t="shared" si="11"/>
        <v>51.612903225806448</v>
      </c>
      <c r="Q20" s="37">
        <f t="shared" si="11"/>
        <v>25.806451612903224</v>
      </c>
      <c r="R20" s="37">
        <f t="shared" si="11"/>
        <v>8.6021505376344098</v>
      </c>
      <c r="S20" s="37">
        <f t="shared" si="11"/>
        <v>5.376344086021505</v>
      </c>
      <c r="T20" s="37">
        <f t="shared" si="11"/>
        <v>3.225806451612903</v>
      </c>
      <c r="U20" s="37">
        <f t="shared" si="11"/>
        <v>2.1505376344086025</v>
      </c>
      <c r="V20" s="37">
        <f t="shared" si="11"/>
        <v>0</v>
      </c>
      <c r="W20" s="37">
        <f t="shared" si="11"/>
        <v>0</v>
      </c>
      <c r="X20" s="37">
        <f t="shared" si="11"/>
        <v>1.0752688172043012</v>
      </c>
      <c r="Y20" s="37">
        <f t="shared" si="11"/>
        <v>2.1505376344086025</v>
      </c>
      <c r="Z20" s="37">
        <f t="shared" si="11"/>
        <v>100</v>
      </c>
    </row>
    <row r="21" spans="1:26" x14ac:dyDescent="0.15">
      <c r="A21" s="3" t="s">
        <v>19</v>
      </c>
      <c r="B21" s="37">
        <f t="shared" ref="B21:M21" si="12">+B10/$M10*100</f>
        <v>0</v>
      </c>
      <c r="C21" s="37">
        <f t="shared" si="12"/>
        <v>67.741935483870961</v>
      </c>
      <c r="D21" s="37">
        <f t="shared" si="12"/>
        <v>17.741935483870968</v>
      </c>
      <c r="E21" s="37">
        <f t="shared" si="12"/>
        <v>0</v>
      </c>
      <c r="F21" s="37">
        <f t="shared" si="12"/>
        <v>11.29032258064516</v>
      </c>
      <c r="G21" s="37">
        <f t="shared" si="12"/>
        <v>1.6129032258064515</v>
      </c>
      <c r="H21" s="37">
        <f t="shared" si="12"/>
        <v>1.6129032258064515</v>
      </c>
      <c r="I21" s="37">
        <f t="shared" si="12"/>
        <v>0</v>
      </c>
      <c r="J21" s="37">
        <f t="shared" si="12"/>
        <v>0</v>
      </c>
      <c r="K21" s="37">
        <f t="shared" si="12"/>
        <v>0</v>
      </c>
      <c r="L21" s="37">
        <f t="shared" si="12"/>
        <v>0</v>
      </c>
      <c r="M21" s="37">
        <f t="shared" si="12"/>
        <v>100</v>
      </c>
      <c r="O21" s="37">
        <f t="shared" ref="O21:Z21" si="13">+O10/$Z10*100</f>
        <v>0</v>
      </c>
      <c r="P21" s="37">
        <f t="shared" si="13"/>
        <v>59.45945945945946</v>
      </c>
      <c r="Q21" s="37">
        <f t="shared" si="13"/>
        <v>13.513513513513514</v>
      </c>
      <c r="R21" s="37">
        <f t="shared" si="13"/>
        <v>2.7027027027027026</v>
      </c>
      <c r="S21" s="37">
        <f t="shared" si="13"/>
        <v>10.810810810810811</v>
      </c>
      <c r="T21" s="37">
        <f t="shared" si="13"/>
        <v>2.7027027027027026</v>
      </c>
      <c r="U21" s="37">
        <f t="shared" si="13"/>
        <v>8.1081081081081088</v>
      </c>
      <c r="V21" s="37">
        <f t="shared" si="13"/>
        <v>2.7027027027027026</v>
      </c>
      <c r="W21" s="37">
        <f t="shared" si="13"/>
        <v>0</v>
      </c>
      <c r="X21" s="37">
        <f t="shared" si="13"/>
        <v>0</v>
      </c>
      <c r="Y21" s="37">
        <f t="shared" si="13"/>
        <v>0</v>
      </c>
      <c r="Z21" s="37">
        <f t="shared" si="13"/>
        <v>100</v>
      </c>
    </row>
    <row r="22" spans="1:26" x14ac:dyDescent="0.15">
      <c r="A22" s="3" t="s">
        <v>20</v>
      </c>
      <c r="B22" s="37">
        <f t="shared" ref="B22:M22" si="14">+B11/$M11*100</f>
        <v>0</v>
      </c>
      <c r="C22" s="37">
        <f t="shared" si="14"/>
        <v>69.090909090909093</v>
      </c>
      <c r="D22" s="37">
        <f t="shared" si="14"/>
        <v>21.818181818181817</v>
      </c>
      <c r="E22" s="37">
        <f t="shared" si="14"/>
        <v>7.2727272727272725</v>
      </c>
      <c r="F22" s="37">
        <f t="shared" si="14"/>
        <v>1.8181818181818181</v>
      </c>
      <c r="G22" s="37">
        <f t="shared" si="14"/>
        <v>0</v>
      </c>
      <c r="H22" s="37">
        <f t="shared" si="14"/>
        <v>0</v>
      </c>
      <c r="I22" s="37">
        <f t="shared" si="14"/>
        <v>0</v>
      </c>
      <c r="J22" s="37">
        <f t="shared" si="14"/>
        <v>0</v>
      </c>
      <c r="K22" s="37">
        <f t="shared" si="14"/>
        <v>0</v>
      </c>
      <c r="L22" s="37">
        <f t="shared" si="14"/>
        <v>0</v>
      </c>
      <c r="M22" s="37">
        <f t="shared" si="14"/>
        <v>100</v>
      </c>
      <c r="O22" s="37">
        <f t="shared" ref="O22:Z22" si="15">+O11/$Z11*100</f>
        <v>0</v>
      </c>
      <c r="P22" s="37">
        <f t="shared" si="15"/>
        <v>47.058823529411761</v>
      </c>
      <c r="Q22" s="37">
        <f t="shared" si="15"/>
        <v>29.411764705882355</v>
      </c>
      <c r="R22" s="37">
        <f t="shared" si="15"/>
        <v>11.76470588235294</v>
      </c>
      <c r="S22" s="37">
        <f t="shared" si="15"/>
        <v>5.8823529411764701</v>
      </c>
      <c r="T22" s="37">
        <f t="shared" si="15"/>
        <v>5.8823529411764701</v>
      </c>
      <c r="U22" s="37">
        <f t="shared" si="15"/>
        <v>0</v>
      </c>
      <c r="V22" s="37">
        <f t="shared" si="15"/>
        <v>0</v>
      </c>
      <c r="W22" s="37">
        <f t="shared" si="15"/>
        <v>0</v>
      </c>
      <c r="X22" s="37">
        <f t="shared" si="15"/>
        <v>0</v>
      </c>
      <c r="Y22" s="37">
        <f t="shared" si="15"/>
        <v>0</v>
      </c>
      <c r="Z22" s="37">
        <f t="shared" si="15"/>
        <v>100</v>
      </c>
    </row>
    <row r="23" spans="1:26" x14ac:dyDescent="0.15">
      <c r="A23" s="3" t="s">
        <v>21</v>
      </c>
      <c r="B23" s="37">
        <f t="shared" ref="B23:M23" si="16">+B12/$M12*100</f>
        <v>0</v>
      </c>
      <c r="C23" s="37">
        <f t="shared" si="16"/>
        <v>67.857142857142861</v>
      </c>
      <c r="D23" s="37">
        <f t="shared" si="16"/>
        <v>21.428571428571427</v>
      </c>
      <c r="E23" s="37">
        <f t="shared" si="16"/>
        <v>7.1428571428571423</v>
      </c>
      <c r="F23" s="37">
        <f t="shared" si="16"/>
        <v>1.7857142857142856</v>
      </c>
      <c r="G23" s="37">
        <f t="shared" si="16"/>
        <v>1.7857142857142856</v>
      </c>
      <c r="H23" s="37">
        <f t="shared" si="16"/>
        <v>0</v>
      </c>
      <c r="I23" s="37">
        <f t="shared" si="16"/>
        <v>0</v>
      </c>
      <c r="J23" s="37">
        <f t="shared" si="16"/>
        <v>0</v>
      </c>
      <c r="K23" s="37">
        <f t="shared" si="16"/>
        <v>0</v>
      </c>
      <c r="L23" s="37">
        <f t="shared" si="16"/>
        <v>0</v>
      </c>
      <c r="M23" s="37">
        <f t="shared" si="16"/>
        <v>100</v>
      </c>
      <c r="O23" s="37">
        <f t="shared" ref="O23:Z23" si="17">+O12/$Z12*100</f>
        <v>20</v>
      </c>
      <c r="P23" s="37">
        <f t="shared" si="17"/>
        <v>60</v>
      </c>
      <c r="Q23" s="37">
        <f t="shared" si="17"/>
        <v>0</v>
      </c>
      <c r="R23" s="37">
        <f t="shared" si="17"/>
        <v>20</v>
      </c>
      <c r="S23" s="37">
        <f t="shared" si="17"/>
        <v>0</v>
      </c>
      <c r="T23" s="37">
        <f t="shared" si="17"/>
        <v>0</v>
      </c>
      <c r="U23" s="37">
        <f t="shared" si="17"/>
        <v>0</v>
      </c>
      <c r="V23" s="37">
        <f t="shared" si="17"/>
        <v>0</v>
      </c>
      <c r="W23" s="37">
        <f t="shared" si="17"/>
        <v>0</v>
      </c>
      <c r="X23" s="37">
        <f t="shared" si="17"/>
        <v>0</v>
      </c>
      <c r="Y23" s="37">
        <f t="shared" si="17"/>
        <v>0</v>
      </c>
      <c r="Z23" s="37">
        <f t="shared" si="17"/>
        <v>100</v>
      </c>
    </row>
    <row r="24" spans="1:26" s="72" customFormat="1" x14ac:dyDescent="0.15">
      <c r="A24" s="6" t="s">
        <v>209</v>
      </c>
      <c r="B24" s="8">
        <f t="shared" ref="B24:M24" si="18">+B13/$M13*100</f>
        <v>0</v>
      </c>
      <c r="C24" s="8">
        <f t="shared" si="18"/>
        <v>64.239926739926744</v>
      </c>
      <c r="D24" s="8">
        <f t="shared" si="18"/>
        <v>19.45970695970696</v>
      </c>
      <c r="E24" s="8">
        <f t="shared" si="18"/>
        <v>8.4706959706959708</v>
      </c>
      <c r="F24" s="8">
        <f t="shared" si="18"/>
        <v>5.2655677655677655</v>
      </c>
      <c r="G24" s="8">
        <f t="shared" si="18"/>
        <v>1.5567765567765568</v>
      </c>
      <c r="H24" s="8">
        <f t="shared" si="18"/>
        <v>0.45787545787545791</v>
      </c>
      <c r="I24" s="8">
        <f t="shared" si="18"/>
        <v>0.32051282051282048</v>
      </c>
      <c r="J24" s="8">
        <f t="shared" si="18"/>
        <v>9.1575091575091569E-2</v>
      </c>
      <c r="K24" s="8">
        <f t="shared" si="18"/>
        <v>9.1575091575091569E-2</v>
      </c>
      <c r="L24" s="8">
        <f t="shared" si="18"/>
        <v>4.5787545787545784E-2</v>
      </c>
      <c r="M24" s="8">
        <f t="shared" si="18"/>
        <v>100</v>
      </c>
      <c r="O24" s="8">
        <f t="shared" ref="O24:Z24" si="19">+O13/$Z13*100</f>
        <v>0.42698548249359519</v>
      </c>
      <c r="P24" s="8">
        <f t="shared" si="19"/>
        <v>44.235695986336466</v>
      </c>
      <c r="Q24" s="8">
        <f t="shared" si="19"/>
        <v>28.608027327070879</v>
      </c>
      <c r="R24" s="8">
        <f t="shared" si="19"/>
        <v>12.63877028181042</v>
      </c>
      <c r="S24" s="8">
        <f t="shared" si="19"/>
        <v>9.0520922288642183</v>
      </c>
      <c r="T24" s="8">
        <f t="shared" si="19"/>
        <v>3.0742954739538857</v>
      </c>
      <c r="U24" s="8">
        <f t="shared" si="19"/>
        <v>1.1955593509820666</v>
      </c>
      <c r="V24" s="8">
        <f t="shared" si="19"/>
        <v>0.34158838599487618</v>
      </c>
      <c r="W24" s="8">
        <f t="shared" si="19"/>
        <v>8.5397096498719044E-2</v>
      </c>
      <c r="X24" s="8">
        <f t="shared" si="19"/>
        <v>0.17079419299743809</v>
      </c>
      <c r="Y24" s="8">
        <f t="shared" si="19"/>
        <v>0.17079419299743809</v>
      </c>
      <c r="Z24" s="8">
        <f t="shared" si="19"/>
        <v>100</v>
      </c>
    </row>
    <row r="25" spans="1:26" x14ac:dyDescent="0.15">
      <c r="A25" s="9" t="s">
        <v>22</v>
      </c>
      <c r="B25" s="38">
        <f t="shared" ref="B25:M25" si="20">+B14/$M14*100</f>
        <v>0.13924065139412553</v>
      </c>
      <c r="C25" s="38">
        <f t="shared" si="20"/>
        <v>47.780744679631901</v>
      </c>
      <c r="D25" s="38">
        <f t="shared" si="20"/>
        <v>19.269072531200219</v>
      </c>
      <c r="E25" s="38">
        <f t="shared" si="20"/>
        <v>9.0801521906049807</v>
      </c>
      <c r="F25" s="38">
        <f t="shared" si="20"/>
        <v>9.1769903391054211</v>
      </c>
      <c r="G25" s="38">
        <f t="shared" si="20"/>
        <v>7.5493645354633907</v>
      </c>
      <c r="H25" s="38">
        <f t="shared" si="20"/>
        <v>3.8311234371239644</v>
      </c>
      <c r="I25" s="38">
        <f t="shared" si="20"/>
        <v>1.3093205285414684</v>
      </c>
      <c r="J25" s="38">
        <f t="shared" si="20"/>
        <v>1.0019023825622573</v>
      </c>
      <c r="K25" s="38">
        <f t="shared" si="20"/>
        <v>0.62142587011081951</v>
      </c>
      <c r="L25" s="38">
        <f t="shared" si="20"/>
        <v>0.24066285426145154</v>
      </c>
      <c r="M25" s="38">
        <f t="shared" si="20"/>
        <v>100</v>
      </c>
      <c r="N25" s="10"/>
      <c r="O25" s="38">
        <f t="shared" ref="O25:Z25" si="21">+O14/$Z14*100</f>
        <v>0.28587426084660661</v>
      </c>
      <c r="P25" s="38">
        <f t="shared" si="21"/>
        <v>32.606963860577117</v>
      </c>
      <c r="Q25" s="38">
        <f t="shared" si="21"/>
        <v>20.439554436741219</v>
      </c>
      <c r="R25" s="38">
        <f t="shared" si="21"/>
        <v>10.776731291851217</v>
      </c>
      <c r="S25" s="38">
        <f t="shared" si="21"/>
        <v>11.802327963327977</v>
      </c>
      <c r="T25" s="38">
        <f t="shared" si="21"/>
        <v>10.70935965075998</v>
      </c>
      <c r="U25" s="38">
        <f t="shared" si="21"/>
        <v>6.6320097233665791</v>
      </c>
      <c r="V25" s="38">
        <f t="shared" si="21"/>
        <v>2.5755996303664017</v>
      </c>
      <c r="W25" s="38">
        <f t="shared" si="21"/>
        <v>2.1017220737719469</v>
      </c>
      <c r="X25" s="38">
        <f t="shared" si="21"/>
        <v>1.4375651524738595</v>
      </c>
      <c r="Y25" s="38">
        <f t="shared" si="21"/>
        <v>0.63229195591709642</v>
      </c>
      <c r="Z25" s="38">
        <f t="shared" si="21"/>
        <v>100</v>
      </c>
    </row>
    <row r="26" spans="1:26" x14ac:dyDescent="0.15">
      <c r="A26" s="12" t="s">
        <v>23</v>
      </c>
    </row>
  </sheetData>
  <mergeCells count="3">
    <mergeCell ref="O3:Z3"/>
    <mergeCell ref="A3:A4"/>
    <mergeCell ref="B3:M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L26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16384" width="9.140625" style="14"/>
  </cols>
  <sheetData>
    <row r="1" spans="1:12" ht="12" x14ac:dyDescent="0.2">
      <c r="A1" s="2" t="s">
        <v>306</v>
      </c>
      <c r="B1" s="62"/>
      <c r="C1" s="62"/>
    </row>
    <row r="2" spans="1:12" x14ac:dyDescent="0.15">
      <c r="A2" s="59"/>
      <c r="B2" s="59"/>
      <c r="C2" s="59"/>
    </row>
    <row r="3" spans="1:12" x14ac:dyDescent="0.15">
      <c r="A3" s="96" t="s">
        <v>211</v>
      </c>
      <c r="B3" s="95" t="s">
        <v>75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" x14ac:dyDescent="0.15">
      <c r="A4" s="97"/>
      <c r="B4" s="44" t="s">
        <v>76</v>
      </c>
      <c r="C4" s="44" t="s">
        <v>77</v>
      </c>
      <c r="D4" s="44" t="s">
        <v>78</v>
      </c>
      <c r="E4" s="44" t="s">
        <v>79</v>
      </c>
      <c r="F4" s="44" t="s">
        <v>80</v>
      </c>
      <c r="G4" s="44" t="s">
        <v>4</v>
      </c>
      <c r="H4" s="44" t="s">
        <v>5</v>
      </c>
      <c r="I4" s="83" t="s">
        <v>6</v>
      </c>
      <c r="J4" s="44" t="s">
        <v>7</v>
      </c>
      <c r="K4" s="44" t="s">
        <v>81</v>
      </c>
      <c r="L4" s="44" t="s">
        <v>13</v>
      </c>
    </row>
    <row r="5" spans="1:12" s="16" customFormat="1" x14ac:dyDescent="0.25">
      <c r="A5" s="3" t="s">
        <v>14</v>
      </c>
      <c r="B5" s="26">
        <v>0</v>
      </c>
      <c r="C5" s="26">
        <v>0</v>
      </c>
      <c r="D5" s="26">
        <v>0</v>
      </c>
      <c r="E5" s="26">
        <v>0.43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0.43</v>
      </c>
    </row>
    <row r="6" spans="1:12" s="60" customFormat="1" x14ac:dyDescent="0.25">
      <c r="A6" s="3" t="s">
        <v>15</v>
      </c>
      <c r="B6" s="26">
        <v>0.23</v>
      </c>
      <c r="C6" s="26">
        <v>1.51</v>
      </c>
      <c r="D6" s="26">
        <v>4.6500000000000004</v>
      </c>
      <c r="E6" s="26">
        <v>15.2</v>
      </c>
      <c r="F6" s="26">
        <v>53.92</v>
      </c>
      <c r="G6" s="26">
        <v>119.21</v>
      </c>
      <c r="H6" s="26">
        <v>65.58</v>
      </c>
      <c r="I6" s="26">
        <v>63.55</v>
      </c>
      <c r="J6" s="26">
        <v>18.07</v>
      </c>
      <c r="K6" s="26">
        <v>37.729999999999997</v>
      </c>
      <c r="L6" s="26">
        <v>379.65</v>
      </c>
    </row>
    <row r="7" spans="1:12" s="60" customFormat="1" x14ac:dyDescent="0.25">
      <c r="A7" s="3" t="s">
        <v>16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1</v>
      </c>
      <c r="H7" s="26">
        <v>0</v>
      </c>
      <c r="I7" s="26">
        <v>0</v>
      </c>
      <c r="J7" s="26">
        <v>0</v>
      </c>
      <c r="K7" s="26">
        <v>0</v>
      </c>
      <c r="L7" s="26">
        <v>1</v>
      </c>
    </row>
    <row r="8" spans="1:12" s="60" customFormat="1" x14ac:dyDescent="0.25">
      <c r="A8" s="3" t="s">
        <v>17</v>
      </c>
      <c r="B8" s="26">
        <v>0.12</v>
      </c>
      <c r="C8" s="26">
        <v>0.75</v>
      </c>
      <c r="D8" s="26">
        <v>1.1499999999999999</v>
      </c>
      <c r="E8" s="26">
        <v>3.42</v>
      </c>
      <c r="F8" s="26">
        <v>4.9000000000000004</v>
      </c>
      <c r="G8" s="26">
        <v>5.04</v>
      </c>
      <c r="H8" s="26">
        <v>1.71</v>
      </c>
      <c r="I8" s="26">
        <v>3.4</v>
      </c>
      <c r="J8" s="26">
        <v>0</v>
      </c>
      <c r="K8" s="26">
        <v>0</v>
      </c>
      <c r="L8" s="26">
        <v>20.49</v>
      </c>
    </row>
    <row r="9" spans="1:12" s="60" customFormat="1" x14ac:dyDescent="0.25">
      <c r="A9" s="3" t="s">
        <v>18</v>
      </c>
      <c r="B9" s="26">
        <v>0.71</v>
      </c>
      <c r="C9" s="26">
        <v>1.25</v>
      </c>
      <c r="D9" s="26">
        <v>1.63</v>
      </c>
      <c r="E9" s="26">
        <v>2.15</v>
      </c>
      <c r="F9" s="26">
        <v>5.0999999999999996</v>
      </c>
      <c r="G9" s="26">
        <v>3</v>
      </c>
      <c r="H9" s="26">
        <v>0</v>
      </c>
      <c r="I9" s="26">
        <v>0</v>
      </c>
      <c r="J9" s="26">
        <v>6</v>
      </c>
      <c r="K9" s="26">
        <v>0</v>
      </c>
      <c r="L9" s="26">
        <v>19.84</v>
      </c>
    </row>
    <row r="10" spans="1:12" s="60" customFormat="1" x14ac:dyDescent="0.25">
      <c r="A10" s="3" t="s">
        <v>19</v>
      </c>
      <c r="B10" s="26">
        <v>0.04</v>
      </c>
      <c r="C10" s="26">
        <v>0.31</v>
      </c>
      <c r="D10" s="26">
        <v>0.6</v>
      </c>
      <c r="E10" s="26">
        <v>3.69</v>
      </c>
      <c r="F10" s="26">
        <v>1.87</v>
      </c>
      <c r="G10" s="26">
        <v>1.77</v>
      </c>
      <c r="H10" s="26">
        <v>1.8</v>
      </c>
      <c r="I10" s="26">
        <v>3.91</v>
      </c>
      <c r="J10" s="26">
        <v>0</v>
      </c>
      <c r="K10" s="26">
        <v>11</v>
      </c>
      <c r="L10" s="26">
        <v>24.99</v>
      </c>
    </row>
    <row r="11" spans="1:12" s="60" customFormat="1" x14ac:dyDescent="0.25">
      <c r="A11" s="3" t="s">
        <v>20</v>
      </c>
      <c r="B11" s="26">
        <v>0.24</v>
      </c>
      <c r="C11" s="26">
        <v>0</v>
      </c>
      <c r="D11" s="26">
        <v>0.81</v>
      </c>
      <c r="E11" s="26">
        <v>0.68</v>
      </c>
      <c r="F11" s="26">
        <v>0</v>
      </c>
      <c r="G11" s="26">
        <v>1.2</v>
      </c>
      <c r="H11" s="26">
        <v>0</v>
      </c>
      <c r="I11" s="26">
        <v>0</v>
      </c>
      <c r="J11" s="26">
        <v>3.42</v>
      </c>
      <c r="K11" s="26">
        <v>0</v>
      </c>
      <c r="L11" s="26">
        <v>6.35</v>
      </c>
    </row>
    <row r="12" spans="1:12" s="60" customFormat="1" x14ac:dyDescent="0.25">
      <c r="A12" s="3" t="s">
        <v>21</v>
      </c>
      <c r="B12" s="26">
        <v>0</v>
      </c>
      <c r="C12" s="26">
        <v>0</v>
      </c>
      <c r="D12" s="26">
        <v>0</v>
      </c>
      <c r="E12" s="26">
        <v>0</v>
      </c>
      <c r="F12" s="26">
        <v>0.7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0.7</v>
      </c>
    </row>
    <row r="13" spans="1:12" x14ac:dyDescent="0.15">
      <c r="A13" s="6" t="s">
        <v>209</v>
      </c>
      <c r="B13" s="35">
        <f>SUM(B5:B12)</f>
        <v>1.34</v>
      </c>
      <c r="C13" s="35">
        <f t="shared" ref="C13:K13" si="0">SUM(C5:C12)</f>
        <v>3.82</v>
      </c>
      <c r="D13" s="35">
        <f t="shared" si="0"/>
        <v>8.8400000000000016</v>
      </c>
      <c r="E13" s="35">
        <f t="shared" si="0"/>
        <v>25.569999999999997</v>
      </c>
      <c r="F13" s="35">
        <f t="shared" si="0"/>
        <v>66.490000000000009</v>
      </c>
      <c r="G13" s="35">
        <f t="shared" si="0"/>
        <v>131.22</v>
      </c>
      <c r="H13" s="35">
        <f t="shared" si="0"/>
        <v>69.089999999999989</v>
      </c>
      <c r="I13" s="35">
        <f t="shared" si="0"/>
        <v>70.86</v>
      </c>
      <c r="J13" s="35">
        <f t="shared" si="0"/>
        <v>27.490000000000002</v>
      </c>
      <c r="K13" s="35">
        <f t="shared" si="0"/>
        <v>48.73</v>
      </c>
      <c r="L13" s="35">
        <f>SUM(L5:L12)</f>
        <v>453.45</v>
      </c>
    </row>
    <row r="14" spans="1:12" x14ac:dyDescent="0.15">
      <c r="A14" s="36" t="s">
        <v>22</v>
      </c>
      <c r="B14" s="35">
        <v>76.56</v>
      </c>
      <c r="C14" s="35">
        <v>325.33999999999997</v>
      </c>
      <c r="D14" s="35">
        <v>486.56</v>
      </c>
      <c r="E14" s="35">
        <v>1121.79</v>
      </c>
      <c r="F14" s="35">
        <v>3525.24</v>
      </c>
      <c r="G14" s="35">
        <v>9363.2000000000007</v>
      </c>
      <c r="H14" s="35">
        <v>9561.64</v>
      </c>
      <c r="I14" s="35">
        <v>14856.91</v>
      </c>
      <c r="J14" s="35">
        <v>20851.669999999998</v>
      </c>
      <c r="K14" s="35">
        <v>31064.720000000001</v>
      </c>
      <c r="L14" s="35">
        <v>91233.63</v>
      </c>
    </row>
    <row r="16" spans="1:12" s="16" customFormat="1" x14ac:dyDescent="0.25">
      <c r="A16" s="3" t="s">
        <v>14</v>
      </c>
      <c r="B16" s="26">
        <f t="shared" ref="B16:L24" si="1">+B5/$L5*100</f>
        <v>0</v>
      </c>
      <c r="C16" s="26">
        <f t="shared" si="1"/>
        <v>0</v>
      </c>
      <c r="D16" s="26">
        <f t="shared" si="1"/>
        <v>0</v>
      </c>
      <c r="E16" s="26">
        <f t="shared" si="1"/>
        <v>100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100</v>
      </c>
    </row>
    <row r="17" spans="1:12" s="60" customFormat="1" x14ac:dyDescent="0.25">
      <c r="A17" s="3" t="s">
        <v>15</v>
      </c>
      <c r="B17" s="26">
        <f t="shared" si="1"/>
        <v>6.0582115106018714E-2</v>
      </c>
      <c r="C17" s="26">
        <f t="shared" si="1"/>
        <v>0.39773475569603589</v>
      </c>
      <c r="D17" s="26">
        <f t="shared" si="1"/>
        <v>1.2248123271434217</v>
      </c>
      <c r="E17" s="26">
        <f t="shared" si="1"/>
        <v>4.0036876070064533</v>
      </c>
      <c r="F17" s="26">
        <f t="shared" si="1"/>
        <v>14.202554984854473</v>
      </c>
      <c r="G17" s="26">
        <f t="shared" si="1"/>
        <v>31.399973659949953</v>
      </c>
      <c r="H17" s="26">
        <f t="shared" si="1"/>
        <v>17.273804820229159</v>
      </c>
      <c r="I17" s="26">
        <f t="shared" si="1"/>
        <v>16.73910180429343</v>
      </c>
      <c r="J17" s="26">
        <f t="shared" si="1"/>
        <v>4.7596470433293829</v>
      </c>
      <c r="K17" s="26">
        <f t="shared" si="1"/>
        <v>9.9381008823916765</v>
      </c>
      <c r="L17" s="26">
        <f t="shared" si="1"/>
        <v>100</v>
      </c>
    </row>
    <row r="18" spans="1:12" s="60" customFormat="1" x14ac:dyDescent="0.25">
      <c r="A18" s="3" t="s">
        <v>16</v>
      </c>
      <c r="B18" s="26">
        <f t="shared" si="1"/>
        <v>0</v>
      </c>
      <c r="C18" s="26">
        <f t="shared" si="1"/>
        <v>0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100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100</v>
      </c>
    </row>
    <row r="19" spans="1:12" s="60" customFormat="1" x14ac:dyDescent="0.25">
      <c r="A19" s="3" t="s">
        <v>17</v>
      </c>
      <c r="B19" s="26">
        <f t="shared" si="1"/>
        <v>0.58565153733528552</v>
      </c>
      <c r="C19" s="26">
        <f t="shared" si="1"/>
        <v>3.6603221083455346</v>
      </c>
      <c r="D19" s="26">
        <f t="shared" si="1"/>
        <v>5.6124938994631526</v>
      </c>
      <c r="E19" s="26">
        <f t="shared" si="1"/>
        <v>16.691068814055637</v>
      </c>
      <c r="F19" s="26">
        <f t="shared" si="1"/>
        <v>23.91410444119083</v>
      </c>
      <c r="G19" s="26">
        <f t="shared" si="1"/>
        <v>24.597364568081993</v>
      </c>
      <c r="H19" s="26">
        <f t="shared" si="1"/>
        <v>8.3455344070278183</v>
      </c>
      <c r="I19" s="26">
        <f t="shared" si="1"/>
        <v>16.593460224499758</v>
      </c>
      <c r="J19" s="26">
        <f t="shared" si="1"/>
        <v>0</v>
      </c>
      <c r="K19" s="26">
        <f t="shared" si="1"/>
        <v>0</v>
      </c>
      <c r="L19" s="26">
        <f t="shared" si="1"/>
        <v>100</v>
      </c>
    </row>
    <row r="20" spans="1:12" s="60" customFormat="1" x14ac:dyDescent="0.25">
      <c r="A20" s="3" t="s">
        <v>18</v>
      </c>
      <c r="B20" s="26">
        <f t="shared" si="1"/>
        <v>3.5786290322580641</v>
      </c>
      <c r="C20" s="26">
        <f t="shared" si="1"/>
        <v>6.300403225806452</v>
      </c>
      <c r="D20" s="26">
        <f t="shared" si="1"/>
        <v>8.2157258064516121</v>
      </c>
      <c r="E20" s="26">
        <f t="shared" si="1"/>
        <v>10.836693548387096</v>
      </c>
      <c r="F20" s="26">
        <f t="shared" si="1"/>
        <v>25.70564516129032</v>
      </c>
      <c r="G20" s="26">
        <f t="shared" si="1"/>
        <v>15.120967741935484</v>
      </c>
      <c r="H20" s="26">
        <f t="shared" si="1"/>
        <v>0</v>
      </c>
      <c r="I20" s="26">
        <f t="shared" si="1"/>
        <v>0</v>
      </c>
      <c r="J20" s="26">
        <f t="shared" si="1"/>
        <v>30.241935483870968</v>
      </c>
      <c r="K20" s="26">
        <f t="shared" si="1"/>
        <v>0</v>
      </c>
      <c r="L20" s="26">
        <f t="shared" si="1"/>
        <v>100</v>
      </c>
    </row>
    <row r="21" spans="1:12" s="60" customFormat="1" x14ac:dyDescent="0.25">
      <c r="A21" s="3" t="s">
        <v>19</v>
      </c>
      <c r="B21" s="26">
        <f t="shared" si="1"/>
        <v>0.1600640256102441</v>
      </c>
      <c r="C21" s="26">
        <f t="shared" si="1"/>
        <v>1.2404961984793919</v>
      </c>
      <c r="D21" s="26">
        <f t="shared" si="1"/>
        <v>2.4009603841536618</v>
      </c>
      <c r="E21" s="26">
        <f t="shared" si="1"/>
        <v>14.765906362545019</v>
      </c>
      <c r="F21" s="26">
        <f t="shared" si="1"/>
        <v>7.4829931972789128</v>
      </c>
      <c r="G21" s="26">
        <f t="shared" si="1"/>
        <v>7.0828331332533025</v>
      </c>
      <c r="H21" s="26">
        <f t="shared" si="1"/>
        <v>7.2028811524609857</v>
      </c>
      <c r="I21" s="26">
        <f t="shared" si="1"/>
        <v>15.646258503401361</v>
      </c>
      <c r="J21" s="26">
        <f t="shared" si="1"/>
        <v>0</v>
      </c>
      <c r="K21" s="26">
        <f t="shared" si="1"/>
        <v>44.017607042817133</v>
      </c>
      <c r="L21" s="26">
        <f t="shared" si="1"/>
        <v>100</v>
      </c>
    </row>
    <row r="22" spans="1:12" s="60" customFormat="1" x14ac:dyDescent="0.25">
      <c r="A22" s="3" t="s">
        <v>20</v>
      </c>
      <c r="B22" s="26">
        <f t="shared" si="1"/>
        <v>3.7795275590551181</v>
      </c>
      <c r="C22" s="26">
        <f t="shared" si="1"/>
        <v>0</v>
      </c>
      <c r="D22" s="26">
        <f t="shared" si="1"/>
        <v>12.755905511811024</v>
      </c>
      <c r="E22" s="26">
        <f t="shared" si="1"/>
        <v>10.708661417322835</v>
      </c>
      <c r="F22" s="26">
        <f t="shared" si="1"/>
        <v>0</v>
      </c>
      <c r="G22" s="26">
        <f t="shared" si="1"/>
        <v>18.897637795275589</v>
      </c>
      <c r="H22" s="26">
        <f t="shared" si="1"/>
        <v>0</v>
      </c>
      <c r="I22" s="26">
        <f t="shared" si="1"/>
        <v>0</v>
      </c>
      <c r="J22" s="26">
        <f t="shared" si="1"/>
        <v>53.858267716535437</v>
      </c>
      <c r="K22" s="26">
        <f t="shared" si="1"/>
        <v>0</v>
      </c>
      <c r="L22" s="26">
        <f t="shared" si="1"/>
        <v>100</v>
      </c>
    </row>
    <row r="23" spans="1:12" s="60" customFormat="1" x14ac:dyDescent="0.25">
      <c r="A23" s="3" t="s">
        <v>21</v>
      </c>
      <c r="B23" s="26">
        <f t="shared" si="1"/>
        <v>0</v>
      </c>
      <c r="C23" s="26">
        <f t="shared" si="1"/>
        <v>0</v>
      </c>
      <c r="D23" s="26">
        <f t="shared" si="1"/>
        <v>0</v>
      </c>
      <c r="E23" s="26">
        <f t="shared" si="1"/>
        <v>0</v>
      </c>
      <c r="F23" s="26">
        <f t="shared" si="1"/>
        <v>100</v>
      </c>
      <c r="G23" s="26">
        <f t="shared" si="1"/>
        <v>0</v>
      </c>
      <c r="H23" s="26">
        <f t="shared" si="1"/>
        <v>0</v>
      </c>
      <c r="I23" s="26">
        <f t="shared" si="1"/>
        <v>0</v>
      </c>
      <c r="J23" s="26">
        <f t="shared" si="1"/>
        <v>0</v>
      </c>
      <c r="K23" s="26">
        <f t="shared" si="1"/>
        <v>0</v>
      </c>
      <c r="L23" s="26">
        <f t="shared" si="1"/>
        <v>100</v>
      </c>
    </row>
    <row r="24" spans="1:12" x14ac:dyDescent="0.15">
      <c r="A24" s="6" t="s">
        <v>209</v>
      </c>
      <c r="B24" s="35">
        <f>+B13/$L13*100</f>
        <v>0.29551218436431803</v>
      </c>
      <c r="C24" s="35">
        <f t="shared" si="1"/>
        <v>0.84243025691917528</v>
      </c>
      <c r="D24" s="35">
        <f t="shared" si="1"/>
        <v>1.9494982908810237</v>
      </c>
      <c r="E24" s="35">
        <f t="shared" si="1"/>
        <v>5.6389899658176201</v>
      </c>
      <c r="F24" s="35">
        <f t="shared" si="1"/>
        <v>14.663138162972766</v>
      </c>
      <c r="G24" s="35">
        <f t="shared" si="1"/>
        <v>28.938140919616274</v>
      </c>
      <c r="H24" s="35">
        <f t="shared" si="1"/>
        <v>15.236520013231885</v>
      </c>
      <c r="I24" s="35">
        <f t="shared" si="1"/>
        <v>15.626860734369833</v>
      </c>
      <c r="J24" s="35">
        <f t="shared" si="1"/>
        <v>6.0624104090858975</v>
      </c>
      <c r="K24" s="35">
        <f t="shared" si="1"/>
        <v>10.746499062741206</v>
      </c>
      <c r="L24" s="35">
        <f t="shared" si="1"/>
        <v>100</v>
      </c>
    </row>
    <row r="25" spans="1:12" x14ac:dyDescent="0.15">
      <c r="A25" s="9" t="s">
        <v>22</v>
      </c>
      <c r="B25" s="27">
        <f>+B14/$L14*100</f>
        <v>8.3916424239614276E-2</v>
      </c>
      <c r="C25" s="27">
        <f t="shared" ref="C25:L25" si="2">+C14/$L14*100</f>
        <v>0.35660095953652171</v>
      </c>
      <c r="D25" s="27">
        <f t="shared" si="2"/>
        <v>0.53331211308812332</v>
      </c>
      <c r="E25" s="27">
        <f t="shared" si="2"/>
        <v>1.2295794873008998</v>
      </c>
      <c r="F25" s="27">
        <f t="shared" si="2"/>
        <v>3.8639698979422383</v>
      </c>
      <c r="G25" s="27">
        <f t="shared" si="2"/>
        <v>10.262882228844781</v>
      </c>
      <c r="H25" s="27">
        <f t="shared" si="2"/>
        <v>10.480389742247457</v>
      </c>
      <c r="I25" s="27">
        <f t="shared" si="2"/>
        <v>16.284466594171469</v>
      </c>
      <c r="J25" s="27">
        <f t="shared" si="2"/>
        <v>22.855245373882411</v>
      </c>
      <c r="K25" s="27">
        <f t="shared" si="2"/>
        <v>34.04963717874648</v>
      </c>
      <c r="L25" s="27">
        <f t="shared" si="2"/>
        <v>100</v>
      </c>
    </row>
    <row r="26" spans="1:12" x14ac:dyDescent="0.15">
      <c r="A26" s="12" t="s">
        <v>23</v>
      </c>
    </row>
  </sheetData>
  <mergeCells count="2">
    <mergeCell ref="A3:A4"/>
    <mergeCell ref="B3:L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/>
  <dimension ref="A1:H14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6" width="9.140625" style="14" customWidth="1"/>
    <col min="7" max="7" width="1.85546875" style="14" customWidth="1"/>
    <col min="8" max="8" width="9.140625" style="14" customWidth="1"/>
    <col min="9" max="16384" width="9.140625" style="14"/>
  </cols>
  <sheetData>
    <row r="1" spans="1:8" ht="12" x14ac:dyDescent="0.2">
      <c r="A1" s="2" t="s">
        <v>307</v>
      </c>
    </row>
    <row r="2" spans="1:8" x14ac:dyDescent="0.15">
      <c r="A2" s="62"/>
    </row>
    <row r="3" spans="1:8" ht="63" x14ac:dyDescent="0.15">
      <c r="A3" s="39" t="s">
        <v>211</v>
      </c>
      <c r="B3" s="79" t="s">
        <v>82</v>
      </c>
      <c r="C3" s="79" t="s">
        <v>215</v>
      </c>
      <c r="D3" s="43"/>
      <c r="E3" s="79" t="s">
        <v>83</v>
      </c>
      <c r="F3" s="79" t="s">
        <v>215</v>
      </c>
      <c r="G3" s="43"/>
      <c r="H3" s="79" t="s">
        <v>216</v>
      </c>
    </row>
    <row r="4" spans="1:8" s="16" customFormat="1" x14ac:dyDescent="0.25">
      <c r="A4" s="3" t="s">
        <v>14</v>
      </c>
      <c r="B4" s="26">
        <v>0</v>
      </c>
      <c r="C4" s="37">
        <f>+B4/H4*100</f>
        <v>0</v>
      </c>
      <c r="D4" s="26"/>
      <c r="E4" s="26">
        <v>0</v>
      </c>
      <c r="F4" s="37">
        <f>+E4/H4*100</f>
        <v>0</v>
      </c>
      <c r="G4" s="26"/>
      <c r="H4" s="26">
        <v>0.43</v>
      </c>
    </row>
    <row r="5" spans="1:8" s="60" customFormat="1" x14ac:dyDescent="0.25">
      <c r="A5" s="3" t="s">
        <v>15</v>
      </c>
      <c r="B5" s="26">
        <v>11.05</v>
      </c>
      <c r="C5" s="37">
        <f t="shared" ref="C5:C13" si="0">+B5/H5*100</f>
        <v>1.089560921738959</v>
      </c>
      <c r="D5" s="26"/>
      <c r="E5" s="26">
        <v>4.9000000000000004</v>
      </c>
      <c r="F5" s="37">
        <f t="shared" ref="F5:F13" si="1">+E5/H5*100</f>
        <v>0.4831537119023438</v>
      </c>
      <c r="G5" s="26"/>
      <c r="H5" s="26">
        <v>1014.17</v>
      </c>
    </row>
    <row r="6" spans="1:8" s="60" customFormat="1" x14ac:dyDescent="0.25">
      <c r="A6" s="3" t="s">
        <v>16</v>
      </c>
      <c r="B6" s="26">
        <v>2.34</v>
      </c>
      <c r="C6" s="37">
        <f t="shared" si="0"/>
        <v>68.023255813953483</v>
      </c>
      <c r="D6" s="26"/>
      <c r="E6" s="26">
        <v>2.34</v>
      </c>
      <c r="F6" s="37">
        <f t="shared" si="1"/>
        <v>68.023255813953483</v>
      </c>
      <c r="G6" s="26"/>
      <c r="H6" s="26">
        <v>3.44</v>
      </c>
    </row>
    <row r="7" spans="1:8" s="60" customFormat="1" x14ac:dyDescent="0.25">
      <c r="A7" s="3" t="s">
        <v>17</v>
      </c>
      <c r="B7" s="26">
        <v>7.44</v>
      </c>
      <c r="C7" s="37">
        <f t="shared" si="0"/>
        <v>24.258232800782523</v>
      </c>
      <c r="D7" s="26"/>
      <c r="E7" s="26">
        <v>2.3199999999999998</v>
      </c>
      <c r="F7" s="37">
        <f t="shared" si="1"/>
        <v>7.5643951744375606</v>
      </c>
      <c r="G7" s="26"/>
      <c r="H7" s="26">
        <v>30.67</v>
      </c>
    </row>
    <row r="8" spans="1:8" s="60" customFormat="1" x14ac:dyDescent="0.25">
      <c r="A8" s="3" t="s">
        <v>18</v>
      </c>
      <c r="B8" s="26">
        <v>7</v>
      </c>
      <c r="C8" s="37">
        <f t="shared" si="0"/>
        <v>18.064516129032256</v>
      </c>
      <c r="D8" s="26"/>
      <c r="E8" s="26">
        <v>7</v>
      </c>
      <c r="F8" s="37">
        <f t="shared" si="1"/>
        <v>18.064516129032256</v>
      </c>
      <c r="G8" s="26"/>
      <c r="H8" s="26">
        <v>38.75</v>
      </c>
    </row>
    <row r="9" spans="1:8" s="60" customFormat="1" x14ac:dyDescent="0.25">
      <c r="A9" s="3" t="s">
        <v>19</v>
      </c>
      <c r="B9" s="26">
        <v>9.5399999999999991</v>
      </c>
      <c r="C9" s="37">
        <f t="shared" si="0"/>
        <v>19.019138755980862</v>
      </c>
      <c r="D9" s="26"/>
      <c r="E9" s="26">
        <v>9.17</v>
      </c>
      <c r="F9" s="37">
        <f t="shared" si="1"/>
        <v>18.281499202551835</v>
      </c>
      <c r="G9" s="26"/>
      <c r="H9" s="26">
        <v>50.16</v>
      </c>
    </row>
    <row r="10" spans="1:8" s="60" customFormat="1" x14ac:dyDescent="0.25">
      <c r="A10" s="3" t="s">
        <v>20</v>
      </c>
      <c r="B10" s="26">
        <v>0</v>
      </c>
      <c r="C10" s="37">
        <f t="shared" si="0"/>
        <v>0</v>
      </c>
      <c r="D10" s="26"/>
      <c r="E10" s="26">
        <v>0</v>
      </c>
      <c r="F10" s="37">
        <f t="shared" si="1"/>
        <v>0</v>
      </c>
      <c r="G10" s="26"/>
      <c r="H10" s="26">
        <v>10.56</v>
      </c>
    </row>
    <row r="11" spans="1:8" s="60" customFormat="1" x14ac:dyDescent="0.25">
      <c r="A11" s="3" t="s">
        <v>21</v>
      </c>
      <c r="B11" s="26">
        <v>0</v>
      </c>
      <c r="C11" s="37">
        <f t="shared" si="0"/>
        <v>0</v>
      </c>
      <c r="D11" s="26"/>
      <c r="E11" s="26">
        <v>0</v>
      </c>
      <c r="F11" s="37">
        <f t="shared" si="1"/>
        <v>0</v>
      </c>
      <c r="G11" s="26"/>
      <c r="H11" s="26">
        <v>0.7</v>
      </c>
    </row>
    <row r="12" spans="1:8" s="60" customFormat="1" x14ac:dyDescent="0.25">
      <c r="A12" s="6" t="s">
        <v>209</v>
      </c>
      <c r="B12" s="35">
        <f>SUM(B4:B11)</f>
        <v>37.370000000000005</v>
      </c>
      <c r="C12" s="26">
        <f t="shared" si="0"/>
        <v>3.2527330965810184</v>
      </c>
      <c r="D12" s="26"/>
      <c r="E12" s="35">
        <f>SUM(E4:E11)</f>
        <v>25.730000000000004</v>
      </c>
      <c r="F12" s="8">
        <f t="shared" si="1"/>
        <v>2.2395724531717849</v>
      </c>
      <c r="G12" s="35"/>
      <c r="H12" s="35">
        <f t="shared" ref="H12" si="2">SUM(H4:H11)</f>
        <v>1148.8800000000001</v>
      </c>
    </row>
    <row r="13" spans="1:8" s="60" customFormat="1" x14ac:dyDescent="0.25">
      <c r="A13" s="9" t="s">
        <v>22</v>
      </c>
      <c r="B13" s="27">
        <v>12124.36</v>
      </c>
      <c r="C13" s="27">
        <f t="shared" si="0"/>
        <v>10.608345713306507</v>
      </c>
      <c r="D13" s="27"/>
      <c r="E13" s="27">
        <v>5613.36</v>
      </c>
      <c r="F13" s="27">
        <f t="shared" si="1"/>
        <v>4.9114727287251618</v>
      </c>
      <c r="G13" s="27"/>
      <c r="H13" s="27">
        <v>114290.77</v>
      </c>
    </row>
    <row r="14" spans="1:8" x14ac:dyDescent="0.15">
      <c r="A14" s="12" t="s">
        <v>23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/>
  <dimension ref="A1:L26"/>
  <sheetViews>
    <sheetView zoomScaleNormal="100" workbookViewId="0"/>
  </sheetViews>
  <sheetFormatPr defaultRowHeight="9" x14ac:dyDescent="0.15"/>
  <cols>
    <col min="1" max="1" width="15.7109375" style="14" customWidth="1"/>
    <col min="2" max="16384" width="9.140625" style="14"/>
  </cols>
  <sheetData>
    <row r="1" spans="1:12" ht="12" x14ac:dyDescent="0.2">
      <c r="A1" s="2" t="s">
        <v>308</v>
      </c>
    </row>
    <row r="2" spans="1:12" x14ac:dyDescent="0.15">
      <c r="A2" s="59"/>
    </row>
    <row r="3" spans="1:12" x14ac:dyDescent="0.15">
      <c r="A3" s="96" t="s">
        <v>211</v>
      </c>
      <c r="B3" s="95" t="s">
        <v>75</v>
      </c>
      <c r="C3" s="95"/>
      <c r="D3" s="95"/>
      <c r="E3" s="95"/>
      <c r="F3" s="95"/>
      <c r="G3" s="95"/>
      <c r="H3" s="95"/>
    </row>
    <row r="4" spans="1:12" x14ac:dyDescent="0.15">
      <c r="A4" s="97"/>
      <c r="B4" s="44" t="s">
        <v>84</v>
      </c>
      <c r="C4" s="44" t="s">
        <v>85</v>
      </c>
      <c r="D4" s="44" t="s">
        <v>86</v>
      </c>
      <c r="E4" s="44" t="s">
        <v>87</v>
      </c>
      <c r="F4" s="44" t="s">
        <v>88</v>
      </c>
      <c r="G4" s="44" t="s">
        <v>89</v>
      </c>
      <c r="H4" s="44" t="s">
        <v>13</v>
      </c>
    </row>
    <row r="5" spans="1:12" s="16" customFormat="1" x14ac:dyDescent="0.25">
      <c r="A5" s="3" t="s">
        <v>14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</row>
    <row r="6" spans="1:12" s="60" customFormat="1" x14ac:dyDescent="0.25">
      <c r="A6" s="3" t="s">
        <v>15</v>
      </c>
      <c r="B6" s="26">
        <v>28.06</v>
      </c>
      <c r="C6" s="26">
        <v>38.61</v>
      </c>
      <c r="D6" s="26">
        <v>18.28</v>
      </c>
      <c r="E6" s="26">
        <v>10.32</v>
      </c>
      <c r="F6" s="26">
        <v>2.17</v>
      </c>
      <c r="G6" s="26">
        <v>535.24</v>
      </c>
      <c r="H6" s="26">
        <v>632.67999999999995</v>
      </c>
      <c r="J6" s="26"/>
      <c r="K6" s="26"/>
      <c r="L6" s="70"/>
    </row>
    <row r="7" spans="1:12" s="60" customFormat="1" x14ac:dyDescent="0.25">
      <c r="A7" s="3" t="s">
        <v>16</v>
      </c>
      <c r="B7" s="26">
        <v>0</v>
      </c>
      <c r="C7" s="26">
        <v>1</v>
      </c>
      <c r="D7" s="26">
        <v>1</v>
      </c>
      <c r="E7" s="26">
        <v>0</v>
      </c>
      <c r="F7" s="26">
        <v>0</v>
      </c>
      <c r="G7" s="26">
        <v>0.17</v>
      </c>
      <c r="H7" s="26">
        <v>2.17</v>
      </c>
    </row>
    <row r="8" spans="1:12" s="60" customFormat="1" x14ac:dyDescent="0.25">
      <c r="A8" s="3" t="s">
        <v>17</v>
      </c>
      <c r="B8" s="26">
        <v>4.82</v>
      </c>
      <c r="C8" s="26">
        <v>1.52</v>
      </c>
      <c r="D8" s="26">
        <v>1.5</v>
      </c>
      <c r="E8" s="26">
        <v>1.5</v>
      </c>
      <c r="F8" s="26">
        <v>0.84</v>
      </c>
      <c r="G8" s="26">
        <v>0</v>
      </c>
      <c r="H8" s="26">
        <v>10.18</v>
      </c>
    </row>
    <row r="9" spans="1:12" s="60" customFormat="1" x14ac:dyDescent="0.25">
      <c r="A9" s="3" t="s">
        <v>18</v>
      </c>
      <c r="B9" s="26">
        <v>2.48</v>
      </c>
      <c r="C9" s="26">
        <v>5.15</v>
      </c>
      <c r="D9" s="26">
        <v>0.8</v>
      </c>
      <c r="E9" s="26">
        <v>6</v>
      </c>
      <c r="F9" s="26">
        <v>0</v>
      </c>
      <c r="G9" s="26">
        <v>4.43</v>
      </c>
      <c r="H9" s="26">
        <v>18.86</v>
      </c>
    </row>
    <row r="10" spans="1:12" s="60" customFormat="1" x14ac:dyDescent="0.25">
      <c r="A10" s="3" t="s">
        <v>19</v>
      </c>
      <c r="B10" s="26">
        <v>0.12</v>
      </c>
      <c r="C10" s="26">
        <v>0.5</v>
      </c>
      <c r="D10" s="26">
        <v>2.92</v>
      </c>
      <c r="E10" s="26">
        <v>1.26</v>
      </c>
      <c r="F10" s="26">
        <v>11.77</v>
      </c>
      <c r="G10" s="26">
        <v>8.6</v>
      </c>
      <c r="H10" s="26">
        <v>25.17</v>
      </c>
    </row>
    <row r="11" spans="1:12" s="60" customFormat="1" x14ac:dyDescent="0.25">
      <c r="A11" s="3" t="s">
        <v>20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3.44</v>
      </c>
      <c r="H11" s="26">
        <v>3.44</v>
      </c>
    </row>
    <row r="12" spans="1:12" s="60" customFormat="1" x14ac:dyDescent="0.25">
      <c r="A12" s="3" t="s">
        <v>21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12" s="60" customFormat="1" x14ac:dyDescent="0.25">
      <c r="A13" s="6" t="s">
        <v>209</v>
      </c>
      <c r="B13" s="35">
        <f>SUM(B5:B12)</f>
        <v>35.47999999999999</v>
      </c>
      <c r="C13" s="35">
        <f t="shared" ref="C13:D13" si="0">SUM(C5:C12)</f>
        <v>46.78</v>
      </c>
      <c r="D13" s="35">
        <f t="shared" si="0"/>
        <v>24.5</v>
      </c>
      <c r="E13" s="35">
        <f t="shared" ref="E13" si="1">SUM(E5:E12)</f>
        <v>19.080000000000002</v>
      </c>
      <c r="F13" s="35">
        <f t="shared" ref="F13" si="2">SUM(F5:F12)</f>
        <v>14.78</v>
      </c>
      <c r="G13" s="35">
        <f t="shared" ref="G13" si="3">SUM(G5:G12)</f>
        <v>551.88</v>
      </c>
      <c r="H13" s="35">
        <f t="shared" ref="H13" si="4">SUM(H5:H12)</f>
        <v>692.49999999999989</v>
      </c>
    </row>
    <row r="14" spans="1:12" s="60" customFormat="1" x14ac:dyDescent="0.25">
      <c r="A14" s="36" t="s">
        <v>22</v>
      </c>
      <c r="B14" s="35">
        <v>1863.41</v>
      </c>
      <c r="C14" s="35">
        <v>2081.69</v>
      </c>
      <c r="D14" s="35">
        <v>2044.25</v>
      </c>
      <c r="E14" s="35">
        <v>3098.43</v>
      </c>
      <c r="F14" s="35">
        <v>1083.9100000000001</v>
      </c>
      <c r="G14" s="35">
        <v>2663</v>
      </c>
      <c r="H14" s="35">
        <v>12834.69</v>
      </c>
    </row>
    <row r="16" spans="1:12" s="16" customFormat="1" x14ac:dyDescent="0.25">
      <c r="A16" s="3" t="s">
        <v>14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</row>
    <row r="17" spans="1:8" s="60" customFormat="1" x14ac:dyDescent="0.25">
      <c r="A17" s="3" t="s">
        <v>15</v>
      </c>
      <c r="B17" s="37">
        <f t="shared" ref="B17:H17" si="5">+B6/$H6*100</f>
        <v>4.4351014730985652</v>
      </c>
      <c r="C17" s="37">
        <f t="shared" si="5"/>
        <v>6.1026111146235067</v>
      </c>
      <c r="D17" s="37">
        <f t="shared" si="5"/>
        <v>2.8892963267370555</v>
      </c>
      <c r="E17" s="37">
        <f t="shared" si="5"/>
        <v>1.6311563507618385</v>
      </c>
      <c r="F17" s="37">
        <f t="shared" si="5"/>
        <v>0.34298539546058043</v>
      </c>
      <c r="G17" s="37">
        <f t="shared" si="5"/>
        <v>84.598849339318463</v>
      </c>
      <c r="H17" s="37">
        <f t="shared" si="5"/>
        <v>100</v>
      </c>
    </row>
    <row r="18" spans="1:8" s="60" customFormat="1" x14ac:dyDescent="0.25">
      <c r="A18" s="3" t="s">
        <v>16</v>
      </c>
      <c r="B18" s="37">
        <f t="shared" ref="B18:H18" si="6">+B7/$H7*100</f>
        <v>0</v>
      </c>
      <c r="C18" s="37">
        <f t="shared" si="6"/>
        <v>46.082949308755758</v>
      </c>
      <c r="D18" s="37">
        <f t="shared" si="6"/>
        <v>46.082949308755758</v>
      </c>
      <c r="E18" s="37">
        <f t="shared" si="6"/>
        <v>0</v>
      </c>
      <c r="F18" s="37">
        <f t="shared" si="6"/>
        <v>0</v>
      </c>
      <c r="G18" s="37">
        <f t="shared" si="6"/>
        <v>7.8341013824884804</v>
      </c>
      <c r="H18" s="37">
        <f t="shared" si="6"/>
        <v>100</v>
      </c>
    </row>
    <row r="19" spans="1:8" s="60" customFormat="1" x14ac:dyDescent="0.25">
      <c r="A19" s="3" t="s">
        <v>17</v>
      </c>
      <c r="B19" s="37">
        <f t="shared" ref="B19:H19" si="7">+B8/$H8*100</f>
        <v>47.347740667976431</v>
      </c>
      <c r="C19" s="37">
        <f t="shared" si="7"/>
        <v>14.931237721021612</v>
      </c>
      <c r="D19" s="37">
        <f t="shared" si="7"/>
        <v>14.734774066797643</v>
      </c>
      <c r="E19" s="37">
        <f t="shared" si="7"/>
        <v>14.734774066797643</v>
      </c>
      <c r="F19" s="37">
        <f t="shared" si="7"/>
        <v>8.2514734774066802</v>
      </c>
      <c r="G19" s="37">
        <f t="shared" si="7"/>
        <v>0</v>
      </c>
      <c r="H19" s="37">
        <f t="shared" si="7"/>
        <v>100</v>
      </c>
    </row>
    <row r="20" spans="1:8" s="60" customFormat="1" x14ac:dyDescent="0.25">
      <c r="A20" s="3" t="s">
        <v>18</v>
      </c>
      <c r="B20" s="37">
        <f t="shared" ref="B20:H20" si="8">+B9/$H9*100</f>
        <v>13.149522799575822</v>
      </c>
      <c r="C20" s="37">
        <f t="shared" si="8"/>
        <v>27.306468716861083</v>
      </c>
      <c r="D20" s="37">
        <f t="shared" si="8"/>
        <v>4.2417815482502652</v>
      </c>
      <c r="E20" s="37">
        <f t="shared" si="8"/>
        <v>31.813361611876989</v>
      </c>
      <c r="F20" s="37">
        <f t="shared" si="8"/>
        <v>0</v>
      </c>
      <c r="G20" s="37">
        <f t="shared" si="8"/>
        <v>23.488865323435842</v>
      </c>
      <c r="H20" s="37">
        <f t="shared" si="8"/>
        <v>100</v>
      </c>
    </row>
    <row r="21" spans="1:8" s="60" customFormat="1" x14ac:dyDescent="0.25">
      <c r="A21" s="3" t="s">
        <v>19</v>
      </c>
      <c r="B21" s="37">
        <f t="shared" ref="B21:H21" si="9">+B10/$H10*100</f>
        <v>0.47675804529201427</v>
      </c>
      <c r="C21" s="37">
        <f t="shared" si="9"/>
        <v>1.9864918553833928</v>
      </c>
      <c r="D21" s="37">
        <f t="shared" si="9"/>
        <v>11.601112435439013</v>
      </c>
      <c r="E21" s="37">
        <f t="shared" si="9"/>
        <v>5.0059594755661498</v>
      </c>
      <c r="F21" s="37">
        <f t="shared" si="9"/>
        <v>46.762018275725062</v>
      </c>
      <c r="G21" s="37">
        <f t="shared" si="9"/>
        <v>34.167659912594353</v>
      </c>
      <c r="H21" s="37">
        <f t="shared" si="9"/>
        <v>100</v>
      </c>
    </row>
    <row r="22" spans="1:8" s="60" customFormat="1" x14ac:dyDescent="0.25">
      <c r="A22" s="3" t="s">
        <v>20</v>
      </c>
      <c r="B22" s="37">
        <f t="shared" ref="B22:H22" si="10">+B11/$H11*100</f>
        <v>0</v>
      </c>
      <c r="C22" s="37">
        <f t="shared" si="10"/>
        <v>0</v>
      </c>
      <c r="D22" s="37">
        <f t="shared" si="10"/>
        <v>0</v>
      </c>
      <c r="E22" s="37">
        <f t="shared" si="10"/>
        <v>0</v>
      </c>
      <c r="F22" s="37">
        <f t="shared" si="10"/>
        <v>0</v>
      </c>
      <c r="G22" s="37">
        <f t="shared" si="10"/>
        <v>100</v>
      </c>
      <c r="H22" s="37">
        <f t="shared" si="10"/>
        <v>100</v>
      </c>
    </row>
    <row r="23" spans="1:8" s="60" customFormat="1" x14ac:dyDescent="0.25">
      <c r="A23" s="3" t="s">
        <v>21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8" s="71" customFormat="1" x14ac:dyDescent="0.25">
      <c r="A24" s="6" t="s">
        <v>209</v>
      </c>
      <c r="B24" s="8">
        <f t="shared" ref="B24:H24" si="11">+B13/$H13*100</f>
        <v>5.1234657039711182</v>
      </c>
      <c r="C24" s="8">
        <f t="shared" si="11"/>
        <v>6.755234657039713</v>
      </c>
      <c r="D24" s="8">
        <f t="shared" si="11"/>
        <v>3.5379061371841161</v>
      </c>
      <c r="E24" s="8">
        <f t="shared" si="11"/>
        <v>2.7552346570397122</v>
      </c>
      <c r="F24" s="8">
        <f t="shared" si="11"/>
        <v>2.1342960288808666</v>
      </c>
      <c r="G24" s="8">
        <f t="shared" si="11"/>
        <v>79.693862815884486</v>
      </c>
      <c r="H24" s="8">
        <f t="shared" si="11"/>
        <v>100</v>
      </c>
    </row>
    <row r="25" spans="1:8" s="60" customFormat="1" x14ac:dyDescent="0.25">
      <c r="A25" s="9" t="s">
        <v>22</v>
      </c>
      <c r="B25" s="38">
        <f t="shared" ref="B25:H25" si="12">+B14/$H14*100</f>
        <v>14.518543104663999</v>
      </c>
      <c r="C25" s="38">
        <f t="shared" si="12"/>
        <v>16.219246432909561</v>
      </c>
      <c r="D25" s="38">
        <f t="shared" si="12"/>
        <v>15.927537011022471</v>
      </c>
      <c r="E25" s="38">
        <f t="shared" si="12"/>
        <v>24.141058334872127</v>
      </c>
      <c r="F25" s="38">
        <f t="shared" si="12"/>
        <v>8.4451591740821179</v>
      </c>
      <c r="G25" s="38">
        <f t="shared" si="12"/>
        <v>20.74845594244972</v>
      </c>
      <c r="H25" s="38">
        <f t="shared" si="12"/>
        <v>100</v>
      </c>
    </row>
    <row r="26" spans="1:8" x14ac:dyDescent="0.15">
      <c r="A26" s="12" t="s">
        <v>23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/>
  <dimension ref="A1:H26"/>
  <sheetViews>
    <sheetView zoomScaleNormal="100" workbookViewId="0"/>
  </sheetViews>
  <sheetFormatPr defaultRowHeight="9" x14ac:dyDescent="0.15"/>
  <cols>
    <col min="1" max="1" width="15.7109375" style="14" customWidth="1"/>
    <col min="2" max="8" width="9.140625" style="14" customWidth="1"/>
    <col min="9" max="16384" width="9.140625" style="14"/>
  </cols>
  <sheetData>
    <row r="1" spans="1:8" ht="12" x14ac:dyDescent="0.2">
      <c r="A1" s="2" t="s">
        <v>309</v>
      </c>
      <c r="B1" s="62"/>
      <c r="C1" s="62"/>
      <c r="D1" s="62"/>
      <c r="E1" s="62"/>
    </row>
    <row r="2" spans="1:8" x14ac:dyDescent="0.15">
      <c r="A2" s="59"/>
      <c r="B2" s="59"/>
      <c r="C2" s="59"/>
      <c r="D2" s="59"/>
      <c r="E2" s="59"/>
    </row>
    <row r="3" spans="1:8" x14ac:dyDescent="0.15">
      <c r="A3" s="96" t="s">
        <v>211</v>
      </c>
      <c r="B3" s="95" t="s">
        <v>90</v>
      </c>
      <c r="C3" s="95"/>
      <c r="D3" s="95"/>
      <c r="E3" s="95"/>
      <c r="F3" s="95"/>
      <c r="G3" s="95"/>
      <c r="H3" s="95"/>
    </row>
    <row r="4" spans="1:8" x14ac:dyDescent="0.15">
      <c r="A4" s="97"/>
      <c r="B4" s="44" t="s">
        <v>84</v>
      </c>
      <c r="C4" s="44" t="s">
        <v>85</v>
      </c>
      <c r="D4" s="44" t="s">
        <v>86</v>
      </c>
      <c r="E4" s="44" t="s">
        <v>87</v>
      </c>
      <c r="F4" s="44" t="s">
        <v>88</v>
      </c>
      <c r="G4" s="44" t="s">
        <v>89</v>
      </c>
      <c r="H4" s="44" t="s">
        <v>13</v>
      </c>
    </row>
    <row r="5" spans="1:8" s="16" customFormat="1" x14ac:dyDescent="0.25">
      <c r="A5" s="3" t="s">
        <v>14</v>
      </c>
      <c r="B5" s="26">
        <v>0</v>
      </c>
      <c r="C5" s="26">
        <v>0</v>
      </c>
      <c r="D5" s="26">
        <v>0</v>
      </c>
      <c r="E5" s="26">
        <v>0</v>
      </c>
      <c r="F5" s="26">
        <v>0.43</v>
      </c>
      <c r="G5" s="26">
        <v>0</v>
      </c>
      <c r="H5" s="26">
        <v>0.43</v>
      </c>
    </row>
    <row r="6" spans="1:8" s="60" customFormat="1" x14ac:dyDescent="0.25">
      <c r="A6" s="3" t="s">
        <v>15</v>
      </c>
      <c r="B6" s="26">
        <v>31.22</v>
      </c>
      <c r="C6" s="26">
        <v>45.48</v>
      </c>
      <c r="D6" s="26">
        <v>7.84</v>
      </c>
      <c r="E6" s="26">
        <v>12.51</v>
      </c>
      <c r="F6" s="26">
        <v>1.1399999999999999</v>
      </c>
      <c r="G6" s="26">
        <v>281.45999999999998</v>
      </c>
      <c r="H6" s="26">
        <v>379.65</v>
      </c>
    </row>
    <row r="7" spans="1:8" s="60" customFormat="1" x14ac:dyDescent="0.25">
      <c r="A7" s="3" t="s">
        <v>16</v>
      </c>
      <c r="B7" s="26">
        <v>0</v>
      </c>
      <c r="C7" s="26">
        <v>1</v>
      </c>
      <c r="D7" s="26">
        <v>0</v>
      </c>
      <c r="E7" s="26">
        <v>0</v>
      </c>
      <c r="F7" s="26">
        <v>0</v>
      </c>
      <c r="G7" s="26">
        <v>0</v>
      </c>
      <c r="H7" s="26">
        <v>1</v>
      </c>
    </row>
    <row r="8" spans="1:8" s="60" customFormat="1" x14ac:dyDescent="0.25">
      <c r="A8" s="3" t="s">
        <v>17</v>
      </c>
      <c r="B8" s="26">
        <v>1.28</v>
      </c>
      <c r="C8" s="26">
        <v>0.28000000000000003</v>
      </c>
      <c r="D8" s="26">
        <v>0.6</v>
      </c>
      <c r="E8" s="26">
        <v>4.16</v>
      </c>
      <c r="F8" s="26">
        <v>1.57</v>
      </c>
      <c r="G8" s="26">
        <v>12.6</v>
      </c>
      <c r="H8" s="26">
        <v>20.49</v>
      </c>
    </row>
    <row r="9" spans="1:8" s="60" customFormat="1" x14ac:dyDescent="0.25">
      <c r="A9" s="3" t="s">
        <v>18</v>
      </c>
      <c r="B9" s="26">
        <v>6.06</v>
      </c>
      <c r="C9" s="26">
        <v>2.09</v>
      </c>
      <c r="D9" s="26">
        <v>0</v>
      </c>
      <c r="E9" s="26">
        <v>1.01</v>
      </c>
      <c r="F9" s="26">
        <v>3.4</v>
      </c>
      <c r="G9" s="26">
        <v>7.28</v>
      </c>
      <c r="H9" s="26">
        <v>19.84</v>
      </c>
    </row>
    <row r="10" spans="1:8" s="60" customFormat="1" x14ac:dyDescent="0.25">
      <c r="A10" s="3" t="s">
        <v>19</v>
      </c>
      <c r="B10" s="26">
        <v>11</v>
      </c>
      <c r="C10" s="26">
        <v>0</v>
      </c>
      <c r="D10" s="26">
        <v>0</v>
      </c>
      <c r="E10" s="26">
        <v>0.43</v>
      </c>
      <c r="F10" s="26">
        <v>3.98</v>
      </c>
      <c r="G10" s="26">
        <v>9.58</v>
      </c>
      <c r="H10" s="26">
        <v>24.99</v>
      </c>
    </row>
    <row r="11" spans="1:8" s="60" customFormat="1" x14ac:dyDescent="0.25">
      <c r="A11" s="3" t="s">
        <v>20</v>
      </c>
      <c r="B11" s="26">
        <v>0</v>
      </c>
      <c r="C11" s="26">
        <v>0</v>
      </c>
      <c r="D11" s="26">
        <v>0</v>
      </c>
      <c r="E11" s="26">
        <v>1.64</v>
      </c>
      <c r="F11" s="26">
        <v>0.05</v>
      </c>
      <c r="G11" s="26">
        <v>4.66</v>
      </c>
      <c r="H11" s="26">
        <v>6.35</v>
      </c>
    </row>
    <row r="12" spans="1:8" s="60" customFormat="1" x14ac:dyDescent="0.25">
      <c r="A12" s="3" t="s">
        <v>21</v>
      </c>
      <c r="B12" s="26">
        <v>0.7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0.7</v>
      </c>
    </row>
    <row r="13" spans="1:8" s="60" customFormat="1" x14ac:dyDescent="0.25">
      <c r="A13" s="6" t="s">
        <v>209</v>
      </c>
      <c r="B13" s="35">
        <f>SUM(B5:B12)</f>
        <v>50.260000000000005</v>
      </c>
      <c r="C13" s="35">
        <f t="shared" ref="C13:H13" si="0">SUM(C5:C12)</f>
        <v>48.849999999999994</v>
      </c>
      <c r="D13" s="35">
        <f t="shared" si="0"/>
        <v>8.44</v>
      </c>
      <c r="E13" s="35">
        <f t="shared" si="0"/>
        <v>19.750000000000004</v>
      </c>
      <c r="F13" s="35">
        <f t="shared" si="0"/>
        <v>10.57</v>
      </c>
      <c r="G13" s="35">
        <f t="shared" si="0"/>
        <v>315.58</v>
      </c>
      <c r="H13" s="35">
        <f t="shared" si="0"/>
        <v>453.45</v>
      </c>
    </row>
    <row r="14" spans="1:8" s="60" customFormat="1" x14ac:dyDescent="0.25">
      <c r="A14" s="36" t="s">
        <v>22</v>
      </c>
      <c r="B14" s="35">
        <v>10220.879999999999</v>
      </c>
      <c r="C14" s="35">
        <v>15976.59</v>
      </c>
      <c r="D14" s="35">
        <v>17499.490000000002</v>
      </c>
      <c r="E14" s="35">
        <v>24366.33</v>
      </c>
      <c r="F14" s="35">
        <v>10394.57</v>
      </c>
      <c r="G14" s="35">
        <v>12775.77</v>
      </c>
      <c r="H14" s="35">
        <v>91233.63</v>
      </c>
    </row>
    <row r="16" spans="1:8" s="16" customFormat="1" x14ac:dyDescent="0.25">
      <c r="A16" s="3" t="s">
        <v>14</v>
      </c>
      <c r="B16" s="37">
        <f t="shared" ref="B16:H23" si="1">+B5/$H5*100</f>
        <v>0</v>
      </c>
      <c r="C16" s="37">
        <f t="shared" si="1"/>
        <v>0</v>
      </c>
      <c r="D16" s="37">
        <f t="shared" si="1"/>
        <v>0</v>
      </c>
      <c r="E16" s="37">
        <f t="shared" si="1"/>
        <v>0</v>
      </c>
      <c r="F16" s="37">
        <f t="shared" si="1"/>
        <v>100</v>
      </c>
      <c r="G16" s="37">
        <f t="shared" si="1"/>
        <v>0</v>
      </c>
      <c r="H16" s="37">
        <f t="shared" si="1"/>
        <v>100</v>
      </c>
    </row>
    <row r="17" spans="1:8" s="60" customFormat="1" x14ac:dyDescent="0.25">
      <c r="A17" s="3" t="s">
        <v>15</v>
      </c>
      <c r="B17" s="37">
        <f t="shared" si="1"/>
        <v>8.2233636243908865</v>
      </c>
      <c r="C17" s="37">
        <f t="shared" si="1"/>
        <v>11.979454760964044</v>
      </c>
      <c r="D17" s="37">
        <f t="shared" si="1"/>
        <v>2.0650599236138549</v>
      </c>
      <c r="E17" s="37">
        <f t="shared" si="1"/>
        <v>3.2951402607664959</v>
      </c>
      <c r="F17" s="37">
        <f t="shared" si="1"/>
        <v>0.30027657052548401</v>
      </c>
      <c r="G17" s="37">
        <f t="shared" si="1"/>
        <v>74.13670485973924</v>
      </c>
      <c r="H17" s="37">
        <f t="shared" si="1"/>
        <v>100</v>
      </c>
    </row>
    <row r="18" spans="1:8" s="60" customFormat="1" x14ac:dyDescent="0.25">
      <c r="A18" s="3" t="s">
        <v>16</v>
      </c>
      <c r="B18" s="37">
        <f t="shared" si="1"/>
        <v>0</v>
      </c>
      <c r="C18" s="37">
        <f t="shared" si="1"/>
        <v>100</v>
      </c>
      <c r="D18" s="37">
        <f t="shared" si="1"/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100</v>
      </c>
    </row>
    <row r="19" spans="1:8" s="60" customFormat="1" x14ac:dyDescent="0.25">
      <c r="A19" s="3" t="s">
        <v>17</v>
      </c>
      <c r="B19" s="37">
        <f t="shared" si="1"/>
        <v>6.2469497315763798</v>
      </c>
      <c r="C19" s="37">
        <f t="shared" si="1"/>
        <v>1.3665202537823331</v>
      </c>
      <c r="D19" s="37">
        <f t="shared" si="1"/>
        <v>2.9282576866764276</v>
      </c>
      <c r="E19" s="37">
        <f t="shared" si="1"/>
        <v>20.302586627623235</v>
      </c>
      <c r="F19" s="37">
        <f t="shared" si="1"/>
        <v>7.6622742801366526</v>
      </c>
      <c r="G19" s="37">
        <f t="shared" si="1"/>
        <v>61.493411420204978</v>
      </c>
      <c r="H19" s="37">
        <f t="shared" si="1"/>
        <v>100</v>
      </c>
    </row>
    <row r="20" spans="1:8" s="60" customFormat="1" x14ac:dyDescent="0.25">
      <c r="A20" s="3" t="s">
        <v>18</v>
      </c>
      <c r="B20" s="37">
        <f t="shared" si="1"/>
        <v>30.544354838709676</v>
      </c>
      <c r="C20" s="37">
        <f t="shared" si="1"/>
        <v>10.534274193548386</v>
      </c>
      <c r="D20" s="37">
        <f t="shared" si="1"/>
        <v>0</v>
      </c>
      <c r="E20" s="37">
        <f t="shared" si="1"/>
        <v>5.090725806451613</v>
      </c>
      <c r="F20" s="37">
        <f t="shared" si="1"/>
        <v>17.137096774193548</v>
      </c>
      <c r="G20" s="37">
        <f t="shared" si="1"/>
        <v>36.693548387096776</v>
      </c>
      <c r="H20" s="37">
        <f t="shared" si="1"/>
        <v>100</v>
      </c>
    </row>
    <row r="21" spans="1:8" s="60" customFormat="1" x14ac:dyDescent="0.25">
      <c r="A21" s="3" t="s">
        <v>19</v>
      </c>
      <c r="B21" s="37">
        <f t="shared" si="1"/>
        <v>44.017607042817133</v>
      </c>
      <c r="C21" s="37">
        <f t="shared" si="1"/>
        <v>0</v>
      </c>
      <c r="D21" s="37">
        <f t="shared" si="1"/>
        <v>0</v>
      </c>
      <c r="E21" s="37">
        <f t="shared" si="1"/>
        <v>1.720688275310124</v>
      </c>
      <c r="F21" s="37">
        <f t="shared" si="1"/>
        <v>15.926370548219287</v>
      </c>
      <c r="G21" s="37">
        <f t="shared" si="1"/>
        <v>38.335334133653461</v>
      </c>
      <c r="H21" s="37">
        <f t="shared" si="1"/>
        <v>100</v>
      </c>
    </row>
    <row r="22" spans="1:8" s="60" customFormat="1" x14ac:dyDescent="0.25">
      <c r="A22" s="3" t="s">
        <v>20</v>
      </c>
      <c r="B22" s="37">
        <f t="shared" si="1"/>
        <v>0</v>
      </c>
      <c r="C22" s="37">
        <f t="shared" si="1"/>
        <v>0</v>
      </c>
      <c r="D22" s="37">
        <f t="shared" si="1"/>
        <v>0</v>
      </c>
      <c r="E22" s="37">
        <f t="shared" si="1"/>
        <v>25.826771653543307</v>
      </c>
      <c r="F22" s="37">
        <f t="shared" si="1"/>
        <v>0.78740157480314976</v>
      </c>
      <c r="G22" s="37">
        <f t="shared" si="1"/>
        <v>73.385826771653555</v>
      </c>
      <c r="H22" s="37">
        <f t="shared" si="1"/>
        <v>100</v>
      </c>
    </row>
    <row r="23" spans="1:8" s="60" customFormat="1" x14ac:dyDescent="0.25">
      <c r="A23" s="3" t="s">
        <v>21</v>
      </c>
      <c r="B23" s="37">
        <f t="shared" si="1"/>
        <v>100</v>
      </c>
      <c r="C23" s="37">
        <f t="shared" si="1"/>
        <v>0</v>
      </c>
      <c r="D23" s="37">
        <f t="shared" si="1"/>
        <v>0</v>
      </c>
      <c r="E23" s="37">
        <f t="shared" si="1"/>
        <v>0</v>
      </c>
      <c r="F23" s="37">
        <f t="shared" si="1"/>
        <v>0</v>
      </c>
      <c r="G23" s="37">
        <f t="shared" si="1"/>
        <v>0</v>
      </c>
      <c r="H23" s="37">
        <f t="shared" si="1"/>
        <v>100</v>
      </c>
    </row>
    <row r="24" spans="1:8" s="60" customFormat="1" x14ac:dyDescent="0.25">
      <c r="A24" s="6" t="s">
        <v>209</v>
      </c>
      <c r="B24" s="8">
        <f>+B13/$H13*100</f>
        <v>11.083912228470616</v>
      </c>
      <c r="C24" s="8">
        <f t="shared" ref="C24:H24" si="2">+C13/$H13*100</f>
        <v>10.772962840445473</v>
      </c>
      <c r="D24" s="8">
        <f t="shared" si="2"/>
        <v>1.8612856985334654</v>
      </c>
      <c r="E24" s="8">
        <f t="shared" si="2"/>
        <v>4.3554967471606583</v>
      </c>
      <c r="F24" s="8">
        <f t="shared" si="2"/>
        <v>2.3310177527842102</v>
      </c>
      <c r="G24" s="8">
        <f t="shared" si="2"/>
        <v>69.595324732605576</v>
      </c>
      <c r="H24" s="8">
        <f t="shared" si="2"/>
        <v>100</v>
      </c>
    </row>
    <row r="25" spans="1:8" s="60" customFormat="1" x14ac:dyDescent="0.25">
      <c r="A25" s="9" t="s">
        <v>22</v>
      </c>
      <c r="B25" s="38">
        <f>+B14/$H14*100</f>
        <v>11.202974166434021</v>
      </c>
      <c r="C25" s="38">
        <f t="shared" ref="C25:H25" si="3">+C14/$H14*100</f>
        <v>17.511733337805367</v>
      </c>
      <c r="D25" s="38">
        <f t="shared" si="3"/>
        <v>19.180964300116088</v>
      </c>
      <c r="E25" s="38">
        <f t="shared" si="3"/>
        <v>26.707618670878276</v>
      </c>
      <c r="F25" s="38">
        <f t="shared" si="3"/>
        <v>11.393353525448893</v>
      </c>
      <c r="G25" s="38">
        <f t="shared" si="3"/>
        <v>14.003355999317357</v>
      </c>
      <c r="H25" s="38">
        <f t="shared" si="3"/>
        <v>100</v>
      </c>
    </row>
    <row r="26" spans="1:8" x14ac:dyDescent="0.15">
      <c r="A26" s="12" t="s">
        <v>23</v>
      </c>
    </row>
  </sheetData>
  <mergeCells count="2">
    <mergeCell ref="A3:A4"/>
    <mergeCell ref="B3:H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H14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4" customWidth="1"/>
    <col min="5" max="5" width="1.85546875" style="14" customWidth="1"/>
    <col min="6" max="8" width="9.140625" style="14" customWidth="1"/>
    <col min="9" max="16384" width="9.140625" style="14"/>
  </cols>
  <sheetData>
    <row r="1" spans="1:8" ht="12" x14ac:dyDescent="0.2">
      <c r="A1" s="86" t="s">
        <v>348</v>
      </c>
    </row>
    <row r="2" spans="1:8" x14ac:dyDescent="0.15">
      <c r="A2" s="59"/>
    </row>
    <row r="3" spans="1:8" ht="54" x14ac:dyDescent="0.15">
      <c r="A3" s="39" t="s">
        <v>211</v>
      </c>
      <c r="B3" s="79" t="s">
        <v>349</v>
      </c>
      <c r="C3" s="79" t="s">
        <v>217</v>
      </c>
      <c r="D3" s="79" t="s">
        <v>214</v>
      </c>
      <c r="E3" s="79"/>
      <c r="F3" s="79" t="s">
        <v>350</v>
      </c>
      <c r="G3" s="79" t="s">
        <v>216</v>
      </c>
      <c r="H3" s="79" t="s">
        <v>214</v>
      </c>
    </row>
    <row r="4" spans="1:8" s="16" customFormat="1" x14ac:dyDescent="0.25">
      <c r="A4" s="3" t="s">
        <v>14</v>
      </c>
      <c r="B4" s="15">
        <v>0</v>
      </c>
      <c r="C4" s="15">
        <v>1</v>
      </c>
      <c r="D4" s="37">
        <f>+B4/C4*100</f>
        <v>0</v>
      </c>
      <c r="E4" s="26"/>
      <c r="F4" s="26">
        <v>0</v>
      </c>
      <c r="G4" s="26">
        <v>0.43</v>
      </c>
      <c r="H4" s="37">
        <f>+F4/G4*100</f>
        <v>0</v>
      </c>
    </row>
    <row r="5" spans="1:8" s="60" customFormat="1" x14ac:dyDescent="0.25">
      <c r="A5" s="3" t="s">
        <v>15</v>
      </c>
      <c r="B5" s="15">
        <v>9</v>
      </c>
      <c r="C5" s="15">
        <v>742</v>
      </c>
      <c r="D5" s="37">
        <f t="shared" ref="D5:D13" si="0">+B5/C5*100</f>
        <v>1.2129380053908356</v>
      </c>
      <c r="E5" s="26"/>
      <c r="F5" s="26">
        <v>1.84</v>
      </c>
      <c r="G5" s="26">
        <v>1014.17</v>
      </c>
      <c r="H5" s="37">
        <f t="shared" ref="H5:H13" si="1">+F5/G5*100</f>
        <v>0.18142914895924747</v>
      </c>
    </row>
    <row r="6" spans="1:8" s="60" customFormat="1" x14ac:dyDescent="0.25">
      <c r="A6" s="3" t="s">
        <v>16</v>
      </c>
      <c r="B6" s="15">
        <v>2</v>
      </c>
      <c r="C6" s="15">
        <v>4</v>
      </c>
      <c r="D6" s="37">
        <f t="shared" si="0"/>
        <v>50</v>
      </c>
      <c r="E6" s="26"/>
      <c r="F6" s="26">
        <v>0.27</v>
      </c>
      <c r="G6" s="26">
        <v>3.44</v>
      </c>
      <c r="H6" s="37">
        <f t="shared" si="1"/>
        <v>7.8488372093023253</v>
      </c>
    </row>
    <row r="7" spans="1:8" s="60" customFormat="1" x14ac:dyDescent="0.25">
      <c r="A7" s="3" t="s">
        <v>17</v>
      </c>
      <c r="B7" s="15">
        <v>0</v>
      </c>
      <c r="C7" s="15">
        <v>45</v>
      </c>
      <c r="D7" s="37">
        <f t="shared" si="0"/>
        <v>0</v>
      </c>
      <c r="E7" s="26"/>
      <c r="F7" s="26">
        <v>0</v>
      </c>
      <c r="G7" s="26">
        <v>30.67</v>
      </c>
      <c r="H7" s="37">
        <f t="shared" si="1"/>
        <v>0</v>
      </c>
    </row>
    <row r="8" spans="1:8" s="60" customFormat="1" x14ac:dyDescent="0.25">
      <c r="A8" s="3" t="s">
        <v>18</v>
      </c>
      <c r="B8" s="15">
        <v>2</v>
      </c>
      <c r="C8" s="15">
        <v>55</v>
      </c>
      <c r="D8" s="37">
        <f t="shared" si="0"/>
        <v>3.6363636363636362</v>
      </c>
      <c r="E8" s="26"/>
      <c r="F8" s="26">
        <v>0.05</v>
      </c>
      <c r="G8" s="26">
        <v>38.75</v>
      </c>
      <c r="H8" s="37">
        <f t="shared" si="1"/>
        <v>0.12903225806451613</v>
      </c>
    </row>
    <row r="9" spans="1:8" s="60" customFormat="1" x14ac:dyDescent="0.25">
      <c r="A9" s="3" t="s">
        <v>19</v>
      </c>
      <c r="B9" s="15">
        <v>0</v>
      </c>
      <c r="C9" s="15">
        <v>32</v>
      </c>
      <c r="D9" s="37">
        <f t="shared" si="0"/>
        <v>0</v>
      </c>
      <c r="E9" s="26"/>
      <c r="F9" s="26">
        <v>0</v>
      </c>
      <c r="G9" s="26">
        <v>50.16</v>
      </c>
      <c r="H9" s="37">
        <f t="shared" si="1"/>
        <v>0</v>
      </c>
    </row>
    <row r="10" spans="1:8" s="60" customFormat="1" x14ac:dyDescent="0.25">
      <c r="A10" s="3" t="s">
        <v>20</v>
      </c>
      <c r="B10" s="15">
        <v>1</v>
      </c>
      <c r="C10" s="15">
        <v>12</v>
      </c>
      <c r="D10" s="37">
        <f t="shared" si="0"/>
        <v>8.3333333333333321</v>
      </c>
      <c r="E10" s="26"/>
      <c r="F10" s="26">
        <v>0.77</v>
      </c>
      <c r="G10" s="26">
        <v>10.56</v>
      </c>
      <c r="H10" s="37">
        <f t="shared" si="1"/>
        <v>7.291666666666667</v>
      </c>
    </row>
    <row r="11" spans="1:8" s="60" customFormat="1" x14ac:dyDescent="0.25">
      <c r="A11" s="3" t="s">
        <v>21</v>
      </c>
      <c r="B11" s="15">
        <v>0</v>
      </c>
      <c r="C11" s="15">
        <v>1</v>
      </c>
      <c r="D11" s="37">
        <f t="shared" si="0"/>
        <v>0</v>
      </c>
      <c r="E11" s="26"/>
      <c r="F11" s="26">
        <v>0</v>
      </c>
      <c r="G11" s="26">
        <v>0.7</v>
      </c>
      <c r="H11" s="37">
        <f t="shared" si="1"/>
        <v>0</v>
      </c>
    </row>
    <row r="12" spans="1:8" x14ac:dyDescent="0.15">
      <c r="A12" s="6" t="s">
        <v>209</v>
      </c>
      <c r="B12" s="7">
        <f>SUM(B4:B11)</f>
        <v>14</v>
      </c>
      <c r="C12" s="7">
        <f t="shared" ref="C12" si="2">SUM(C4:C11)</f>
        <v>892</v>
      </c>
      <c r="D12" s="8">
        <f t="shared" si="0"/>
        <v>1.5695067264573992</v>
      </c>
      <c r="E12" s="26"/>
      <c r="F12" s="35">
        <f>SUM(F4:F11)</f>
        <v>2.93</v>
      </c>
      <c r="G12" s="35">
        <f t="shared" ref="G12" si="3">SUM(G4:G11)</f>
        <v>1148.8800000000001</v>
      </c>
      <c r="H12" s="8">
        <f t="shared" si="1"/>
        <v>0.2550309867000905</v>
      </c>
    </row>
    <row r="13" spans="1:8" x14ac:dyDescent="0.15">
      <c r="A13" s="9" t="s">
        <v>22</v>
      </c>
      <c r="B13" s="10">
        <v>3766</v>
      </c>
      <c r="C13" s="10">
        <v>40629</v>
      </c>
      <c r="D13" s="38">
        <f t="shared" si="0"/>
        <v>9.2692411824066561</v>
      </c>
      <c r="E13" s="27"/>
      <c r="F13" s="27">
        <v>9779.42</v>
      </c>
      <c r="G13" s="27">
        <v>114290.77</v>
      </c>
      <c r="H13" s="38">
        <f t="shared" si="1"/>
        <v>8.5566139767892011</v>
      </c>
    </row>
    <row r="14" spans="1:8" x14ac:dyDescent="0.15">
      <c r="A14" s="12" t="s">
        <v>23</v>
      </c>
      <c r="C14" s="7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/>
  <dimension ref="A1:E14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9.140625" style="14"/>
    <col min="5" max="5" width="10.5703125" style="14" bestFit="1" customWidth="1"/>
    <col min="6" max="16384" width="9.140625" style="14"/>
  </cols>
  <sheetData>
    <row r="1" spans="1:5" ht="12" x14ac:dyDescent="0.2">
      <c r="A1" s="86" t="s">
        <v>310</v>
      </c>
    </row>
    <row r="2" spans="1:5" x14ac:dyDescent="0.15">
      <c r="A2" s="59"/>
    </row>
    <row r="3" spans="1:5" ht="30.75" customHeight="1" x14ac:dyDescent="0.15">
      <c r="A3" s="24" t="s">
        <v>211</v>
      </c>
      <c r="B3" s="79" t="s">
        <v>92</v>
      </c>
      <c r="C3" s="79" t="s">
        <v>216</v>
      </c>
      <c r="D3" s="79" t="s">
        <v>218</v>
      </c>
      <c r="E3" s="79" t="s">
        <v>91</v>
      </c>
    </row>
    <row r="4" spans="1:5" s="16" customFormat="1" x14ac:dyDescent="0.25">
      <c r="A4" s="3" t="s">
        <v>14</v>
      </c>
      <c r="B4" s="26">
        <v>0</v>
      </c>
      <c r="C4" s="26">
        <v>0.43</v>
      </c>
      <c r="D4" s="26">
        <f>+B4/C4*100</f>
        <v>0</v>
      </c>
      <c r="E4" s="26">
        <v>0</v>
      </c>
    </row>
    <row r="5" spans="1:5" s="60" customFormat="1" x14ac:dyDescent="0.25">
      <c r="A5" s="3" t="s">
        <v>15</v>
      </c>
      <c r="B5" s="26">
        <v>1.35</v>
      </c>
      <c r="C5" s="26">
        <v>1014.17</v>
      </c>
      <c r="D5" s="26">
        <f t="shared" ref="D5:D13" si="0">+B5/C5*100</f>
        <v>0.13311377776901312</v>
      </c>
      <c r="E5" s="26">
        <v>1776.94</v>
      </c>
    </row>
    <row r="6" spans="1:5" s="60" customFormat="1" x14ac:dyDescent="0.25">
      <c r="A6" s="3" t="s">
        <v>16</v>
      </c>
      <c r="B6" s="26">
        <v>0</v>
      </c>
      <c r="C6" s="26">
        <v>3.44</v>
      </c>
      <c r="D6" s="26">
        <f t="shared" si="0"/>
        <v>0</v>
      </c>
      <c r="E6" s="26">
        <v>0</v>
      </c>
    </row>
    <row r="7" spans="1:5" s="60" customFormat="1" x14ac:dyDescent="0.25">
      <c r="A7" s="3" t="s">
        <v>17</v>
      </c>
      <c r="B7" s="26">
        <v>0</v>
      </c>
      <c r="C7" s="26">
        <v>30.67</v>
      </c>
      <c r="D7" s="26">
        <f t="shared" si="0"/>
        <v>0</v>
      </c>
      <c r="E7" s="26">
        <v>0</v>
      </c>
    </row>
    <row r="8" spans="1:5" s="60" customFormat="1" x14ac:dyDescent="0.25">
      <c r="A8" s="3" t="s">
        <v>18</v>
      </c>
      <c r="B8" s="26">
        <v>0</v>
      </c>
      <c r="C8" s="26">
        <v>38.75</v>
      </c>
      <c r="D8" s="26">
        <f t="shared" si="0"/>
        <v>0</v>
      </c>
      <c r="E8" s="26">
        <v>0</v>
      </c>
    </row>
    <row r="9" spans="1:5" s="60" customFormat="1" x14ac:dyDescent="0.25">
      <c r="A9" s="3" t="s">
        <v>19</v>
      </c>
      <c r="B9" s="26">
        <v>0</v>
      </c>
      <c r="C9" s="26">
        <v>50.16</v>
      </c>
      <c r="D9" s="26">
        <f t="shared" si="0"/>
        <v>0</v>
      </c>
      <c r="E9" s="26">
        <v>0</v>
      </c>
    </row>
    <row r="10" spans="1:5" s="60" customFormat="1" x14ac:dyDescent="0.25">
      <c r="A10" s="3" t="s">
        <v>20</v>
      </c>
      <c r="B10" s="26">
        <v>0</v>
      </c>
      <c r="C10" s="26">
        <v>10.56</v>
      </c>
      <c r="D10" s="26">
        <f t="shared" si="0"/>
        <v>0</v>
      </c>
      <c r="E10" s="26">
        <v>0</v>
      </c>
    </row>
    <row r="11" spans="1:5" s="60" customFormat="1" x14ac:dyDescent="0.25">
      <c r="A11" s="3" t="s">
        <v>21</v>
      </c>
      <c r="B11" s="26">
        <v>0.7</v>
      </c>
      <c r="C11" s="26">
        <v>0.7</v>
      </c>
      <c r="D11" s="26">
        <f t="shared" si="0"/>
        <v>100</v>
      </c>
      <c r="E11" s="26">
        <v>934.1</v>
      </c>
    </row>
    <row r="12" spans="1:5" x14ac:dyDescent="0.15">
      <c r="A12" s="6" t="s">
        <v>209</v>
      </c>
      <c r="B12" s="35">
        <f>SUM(B4:B11)</f>
        <v>2.0499999999999998</v>
      </c>
      <c r="C12" s="35">
        <f t="shared" ref="C12" si="1">SUM(C4:C11)</f>
        <v>1148.8800000000001</v>
      </c>
      <c r="D12" s="35">
        <f t="shared" si="0"/>
        <v>0.17843464939767423</v>
      </c>
      <c r="E12" s="35">
        <f>SUM(E4:E11)</f>
        <v>2711.04</v>
      </c>
    </row>
    <row r="13" spans="1:5" x14ac:dyDescent="0.15">
      <c r="A13" s="9" t="s">
        <v>22</v>
      </c>
      <c r="B13" s="27">
        <v>29697.41</v>
      </c>
      <c r="C13" s="27">
        <v>114290.77</v>
      </c>
      <c r="D13" s="27">
        <f t="shared" si="0"/>
        <v>25.984084279071702</v>
      </c>
      <c r="E13" s="27">
        <v>55086110.030000001</v>
      </c>
    </row>
    <row r="14" spans="1:5" x14ac:dyDescent="0.15">
      <c r="A14" s="12" t="s">
        <v>23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/>
  <dimension ref="A1:P22"/>
  <sheetViews>
    <sheetView zoomScaleNormal="100" workbookViewId="0"/>
  </sheetViews>
  <sheetFormatPr defaultRowHeight="9" x14ac:dyDescent="0.15"/>
  <cols>
    <col min="1" max="1" width="15.7109375" style="14" customWidth="1"/>
    <col min="2" max="8" width="9.140625" style="14" customWidth="1"/>
    <col min="9" max="9" width="1.85546875" style="14" customWidth="1"/>
    <col min="10" max="14" width="9.140625" style="14"/>
    <col min="15" max="16" width="9.7109375" style="14" bestFit="1" customWidth="1"/>
    <col min="17" max="16384" width="9.140625" style="14"/>
  </cols>
  <sheetData>
    <row r="1" spans="1:16" ht="12" x14ac:dyDescent="0.2">
      <c r="A1" s="86" t="s">
        <v>311</v>
      </c>
      <c r="B1" s="62"/>
      <c r="C1" s="62"/>
      <c r="D1" s="62"/>
      <c r="E1" s="62"/>
      <c r="F1" s="62"/>
      <c r="G1" s="62"/>
      <c r="H1" s="62"/>
    </row>
    <row r="2" spans="1:16" x14ac:dyDescent="0.15">
      <c r="E2" s="15"/>
    </row>
    <row r="3" spans="1:16" ht="18" customHeight="1" x14ac:dyDescent="0.15">
      <c r="A3" s="103"/>
      <c r="B3" s="100" t="s">
        <v>256</v>
      </c>
      <c r="C3" s="100"/>
      <c r="D3" s="100"/>
      <c r="E3" s="102" t="s">
        <v>257</v>
      </c>
      <c r="F3" s="102"/>
      <c r="G3" s="102" t="s">
        <v>268</v>
      </c>
      <c r="H3" s="102"/>
      <c r="I3" s="13"/>
      <c r="J3" s="100" t="s">
        <v>92</v>
      </c>
      <c r="K3" s="100"/>
      <c r="L3" s="100"/>
      <c r="M3" s="102" t="s">
        <v>269</v>
      </c>
      <c r="N3" s="102"/>
      <c r="O3" s="102" t="s">
        <v>270</v>
      </c>
      <c r="P3" s="102"/>
    </row>
    <row r="4" spans="1:16" ht="18" x14ac:dyDescent="0.15">
      <c r="A4" s="104"/>
      <c r="B4" s="41" t="s">
        <v>0</v>
      </c>
      <c r="C4" s="41" t="s">
        <v>1</v>
      </c>
      <c r="D4" s="41" t="s">
        <v>258</v>
      </c>
      <c r="E4" s="41" t="s">
        <v>0</v>
      </c>
      <c r="F4" s="41" t="s">
        <v>1</v>
      </c>
      <c r="G4" s="41" t="s">
        <v>0</v>
      </c>
      <c r="H4" s="41" t="s">
        <v>1</v>
      </c>
      <c r="I4" s="15"/>
      <c r="J4" s="41" t="s">
        <v>0</v>
      </c>
      <c r="K4" s="41" t="s">
        <v>1</v>
      </c>
      <c r="L4" s="41" t="s">
        <v>258</v>
      </c>
      <c r="M4" s="41" t="s">
        <v>0</v>
      </c>
      <c r="N4" s="41" t="s">
        <v>1</v>
      </c>
      <c r="O4" s="41" t="s">
        <v>0</v>
      </c>
      <c r="P4" s="41" t="s">
        <v>1</v>
      </c>
    </row>
    <row r="5" spans="1:16" x14ac:dyDescent="0.15">
      <c r="A5" s="3" t="s">
        <v>259</v>
      </c>
      <c r="B5" s="15">
        <v>2</v>
      </c>
      <c r="C5" s="15">
        <v>5</v>
      </c>
      <c r="D5" s="15">
        <v>150</v>
      </c>
      <c r="E5" s="37">
        <v>5.1282051282051277</v>
      </c>
      <c r="F5" s="37">
        <v>14.705882352941178</v>
      </c>
      <c r="G5" s="15">
        <v>39</v>
      </c>
      <c r="H5" s="15">
        <v>34</v>
      </c>
      <c r="I5" s="15"/>
      <c r="J5" s="26">
        <v>4.38</v>
      </c>
      <c r="K5" s="26">
        <v>1.79</v>
      </c>
      <c r="L5" s="37">
        <v>-59.1324200913242</v>
      </c>
      <c r="M5" s="37">
        <v>1.0589429911512982</v>
      </c>
      <c r="N5" s="37">
        <v>0.81238086593446501</v>
      </c>
      <c r="O5" s="26">
        <v>413.62</v>
      </c>
      <c r="P5" s="26">
        <v>220.34</v>
      </c>
    </row>
    <row r="6" spans="1:16" x14ac:dyDescent="0.15">
      <c r="A6" s="3" t="s">
        <v>260</v>
      </c>
      <c r="B6" s="15">
        <v>53</v>
      </c>
      <c r="C6" s="15">
        <v>178</v>
      </c>
      <c r="D6" s="15">
        <v>235.84905660377359</v>
      </c>
      <c r="E6" s="37">
        <v>5.4922279792746114</v>
      </c>
      <c r="F6" s="37">
        <v>19.777777777777779</v>
      </c>
      <c r="G6" s="15">
        <v>965</v>
      </c>
      <c r="H6" s="15">
        <v>900</v>
      </c>
      <c r="I6" s="15"/>
      <c r="J6" s="26">
        <v>12.79</v>
      </c>
      <c r="K6" s="26">
        <v>17.11</v>
      </c>
      <c r="L6" s="37">
        <v>33.776387802971072</v>
      </c>
      <c r="M6" s="37">
        <v>0.95719920071247344</v>
      </c>
      <c r="N6" s="37">
        <v>1.1268737321847255</v>
      </c>
      <c r="O6" s="26">
        <v>1336.19</v>
      </c>
      <c r="P6" s="26">
        <v>1518.36</v>
      </c>
    </row>
    <row r="7" spans="1:16" x14ac:dyDescent="0.15">
      <c r="A7" s="3" t="s">
        <v>261</v>
      </c>
      <c r="B7" s="15">
        <v>1</v>
      </c>
      <c r="C7" s="15">
        <v>11</v>
      </c>
      <c r="D7" s="15">
        <v>1000</v>
      </c>
      <c r="E7" s="37">
        <v>10</v>
      </c>
      <c r="F7" s="37">
        <v>40.74074074074074</v>
      </c>
      <c r="G7" s="15">
        <v>10</v>
      </c>
      <c r="H7" s="15">
        <v>27</v>
      </c>
      <c r="I7" s="15"/>
      <c r="J7" s="26">
        <v>0.1</v>
      </c>
      <c r="K7" s="26">
        <v>1.83</v>
      </c>
      <c r="L7" s="37">
        <v>1730</v>
      </c>
      <c r="M7" s="37">
        <v>0.29913251570445709</v>
      </c>
      <c r="N7" s="37">
        <v>3.1519118153634174</v>
      </c>
      <c r="O7" s="26">
        <v>33.43</v>
      </c>
      <c r="P7" s="26">
        <v>58.06</v>
      </c>
    </row>
    <row r="8" spans="1:16" x14ac:dyDescent="0.15">
      <c r="A8" s="3" t="s">
        <v>262</v>
      </c>
      <c r="B8" s="15" t="s">
        <v>219</v>
      </c>
      <c r="C8" s="15">
        <v>19</v>
      </c>
      <c r="D8" s="15" t="s">
        <v>219</v>
      </c>
      <c r="E8" s="37" t="s">
        <v>219</v>
      </c>
      <c r="F8" s="37">
        <v>35.185185185185183</v>
      </c>
      <c r="G8" s="15">
        <v>95</v>
      </c>
      <c r="H8" s="15">
        <v>54</v>
      </c>
      <c r="I8" s="15"/>
      <c r="J8" s="26" t="s">
        <v>219</v>
      </c>
      <c r="K8" s="26">
        <v>2.44</v>
      </c>
      <c r="L8" s="37" t="s">
        <v>219</v>
      </c>
      <c r="M8" s="37" t="s">
        <v>219</v>
      </c>
      <c r="N8" s="37">
        <v>3.0507626906726681</v>
      </c>
      <c r="O8" s="26">
        <v>132.26</v>
      </c>
      <c r="P8" s="26">
        <v>79.98</v>
      </c>
    </row>
    <row r="9" spans="1:16" x14ac:dyDescent="0.15">
      <c r="A9" s="3" t="s">
        <v>263</v>
      </c>
      <c r="B9" s="15">
        <v>294</v>
      </c>
      <c r="C9" s="15">
        <v>60</v>
      </c>
      <c r="D9" s="15">
        <v>-79.591836734693885</v>
      </c>
      <c r="E9" s="37">
        <v>32.594235033259423</v>
      </c>
      <c r="F9" s="37">
        <v>64.516129032258064</v>
      </c>
      <c r="G9" s="15">
        <v>902</v>
      </c>
      <c r="H9" s="15">
        <v>93</v>
      </c>
      <c r="I9" s="15"/>
      <c r="J9" s="26">
        <v>26.7</v>
      </c>
      <c r="K9" s="26">
        <v>9.69</v>
      </c>
      <c r="L9" s="37">
        <v>-63.707865168539328</v>
      </c>
      <c r="M9" s="37">
        <v>2.8159210276529776</v>
      </c>
      <c r="N9" s="37">
        <v>2.122626010383124</v>
      </c>
      <c r="O9" s="26">
        <v>948.18</v>
      </c>
      <c r="P9" s="26">
        <v>456.51</v>
      </c>
    </row>
    <row r="10" spans="1:16" x14ac:dyDescent="0.15">
      <c r="A10" s="3" t="s">
        <v>264</v>
      </c>
      <c r="B10" s="15" t="s">
        <v>219</v>
      </c>
      <c r="C10" s="15">
        <v>12</v>
      </c>
      <c r="D10" s="15" t="s">
        <v>219</v>
      </c>
      <c r="E10" s="37" t="s">
        <v>219</v>
      </c>
      <c r="F10" s="37">
        <v>32.432432432432435</v>
      </c>
      <c r="G10" s="15">
        <v>62</v>
      </c>
      <c r="H10" s="15">
        <v>37</v>
      </c>
      <c r="I10" s="15"/>
      <c r="J10" s="26" t="s">
        <v>219</v>
      </c>
      <c r="K10" s="26">
        <v>0.97</v>
      </c>
      <c r="L10" s="37" t="s">
        <v>219</v>
      </c>
      <c r="M10" s="37" t="s">
        <v>219</v>
      </c>
      <c r="N10" s="37">
        <v>0.95840331983005644</v>
      </c>
      <c r="O10" s="26">
        <v>82.72</v>
      </c>
      <c r="P10" s="26">
        <v>101.21</v>
      </c>
    </row>
    <row r="11" spans="1:16" x14ac:dyDescent="0.15">
      <c r="A11" s="3" t="s">
        <v>265</v>
      </c>
      <c r="B11" s="15" t="s">
        <v>219</v>
      </c>
      <c r="C11" s="15">
        <v>3</v>
      </c>
      <c r="D11" s="15" t="s">
        <v>219</v>
      </c>
      <c r="E11" s="37" t="s">
        <v>219</v>
      </c>
      <c r="F11" s="37">
        <v>17.647058823529413</v>
      </c>
      <c r="G11" s="15">
        <v>55</v>
      </c>
      <c r="H11" s="15">
        <v>17</v>
      </c>
      <c r="I11" s="15"/>
      <c r="J11" s="26" t="s">
        <v>219</v>
      </c>
      <c r="K11" s="26">
        <v>0.65</v>
      </c>
      <c r="L11" s="37" t="s">
        <v>219</v>
      </c>
      <c r="M11" s="37" t="s">
        <v>219</v>
      </c>
      <c r="N11" s="37">
        <v>2.5232919254658386</v>
      </c>
      <c r="O11" s="26">
        <v>47.44</v>
      </c>
      <c r="P11" s="26">
        <v>25.76</v>
      </c>
    </row>
    <row r="12" spans="1:16" x14ac:dyDescent="0.15">
      <c r="A12" s="3" t="s">
        <v>266</v>
      </c>
      <c r="B12" s="15">
        <v>4</v>
      </c>
      <c r="C12" s="15">
        <v>1</v>
      </c>
      <c r="D12" s="15">
        <v>-75</v>
      </c>
      <c r="E12" s="37">
        <v>7.1428571428571423</v>
      </c>
      <c r="F12" s="37">
        <v>25</v>
      </c>
      <c r="G12" s="15">
        <v>56</v>
      </c>
      <c r="H12" s="15">
        <v>4</v>
      </c>
      <c r="I12" s="15"/>
      <c r="J12" s="26">
        <v>0.04</v>
      </c>
      <c r="K12" s="26">
        <v>0.7</v>
      </c>
      <c r="L12" s="37">
        <v>1650</v>
      </c>
      <c r="M12" s="37">
        <v>8.689984792526613E-2</v>
      </c>
      <c r="N12" s="37">
        <v>20.114942528735629</v>
      </c>
      <c r="O12" s="26">
        <v>46.03</v>
      </c>
      <c r="P12" s="26">
        <v>3.48</v>
      </c>
    </row>
    <row r="13" spans="1:16" x14ac:dyDescent="0.15">
      <c r="A13" s="6" t="s">
        <v>267</v>
      </c>
      <c r="B13" s="7">
        <v>354</v>
      </c>
      <c r="C13" s="7">
        <v>289</v>
      </c>
      <c r="D13" s="7">
        <v>-18.361581920903959</v>
      </c>
      <c r="E13" s="8">
        <v>16.208791208791208</v>
      </c>
      <c r="F13" s="8">
        <v>24.78559176672384</v>
      </c>
      <c r="G13" s="7">
        <v>2184</v>
      </c>
      <c r="H13" s="7">
        <v>1166</v>
      </c>
      <c r="I13" s="7"/>
      <c r="J13" s="35">
        <v>44.01</v>
      </c>
      <c r="K13" s="35">
        <v>35.18</v>
      </c>
      <c r="L13" s="8">
        <v>-20.063621904112694</v>
      </c>
      <c r="M13" s="8">
        <v>1.4477592791797018</v>
      </c>
      <c r="N13" s="8">
        <v>1.4279335958111781</v>
      </c>
      <c r="O13" s="35">
        <v>3039.87</v>
      </c>
      <c r="P13" s="35">
        <v>2463.7000000000003</v>
      </c>
    </row>
    <row r="14" spans="1:16" x14ac:dyDescent="0.15">
      <c r="A14" s="17" t="s">
        <v>239</v>
      </c>
      <c r="B14" s="10">
        <v>103362</v>
      </c>
      <c r="C14" s="10">
        <v>70664</v>
      </c>
      <c r="D14" s="10">
        <v>-31.634449797798027</v>
      </c>
      <c r="E14" s="38">
        <v>29.654855831301102</v>
      </c>
      <c r="F14" s="38">
        <v>32.259448799127135</v>
      </c>
      <c r="G14" s="10">
        <v>348550</v>
      </c>
      <c r="H14" s="10">
        <v>219049</v>
      </c>
      <c r="I14" s="10"/>
      <c r="J14" s="27">
        <v>160918.82999999999</v>
      </c>
      <c r="K14" s="27">
        <v>160261.89000000001</v>
      </c>
      <c r="L14" s="38">
        <v>-0.40824308752429772</v>
      </c>
      <c r="M14" s="38">
        <v>12.552603803541491</v>
      </c>
      <c r="N14" s="38">
        <v>11.514818601390244</v>
      </c>
      <c r="O14" s="27">
        <v>1281955.78</v>
      </c>
      <c r="P14" s="27">
        <v>1391788.23</v>
      </c>
    </row>
    <row r="15" spans="1:16" x14ac:dyDescent="0.15">
      <c r="A15" s="12" t="s">
        <v>23</v>
      </c>
    </row>
    <row r="16" spans="1:16" x14ac:dyDescent="0.15">
      <c r="A16" s="42" t="s">
        <v>271</v>
      </c>
      <c r="F16" s="69"/>
    </row>
    <row r="17" spans="6:6" x14ac:dyDescent="0.15">
      <c r="F17" s="69"/>
    </row>
    <row r="18" spans="6:6" x14ac:dyDescent="0.15">
      <c r="F18" s="69"/>
    </row>
    <row r="19" spans="6:6" x14ac:dyDescent="0.15">
      <c r="F19" s="69"/>
    </row>
    <row r="20" spans="6:6" x14ac:dyDescent="0.15">
      <c r="F20" s="69"/>
    </row>
    <row r="21" spans="6:6" x14ac:dyDescent="0.15">
      <c r="F21" s="69"/>
    </row>
    <row r="22" spans="6:6" x14ac:dyDescent="0.15">
      <c r="F22" s="69"/>
    </row>
  </sheetData>
  <mergeCells count="7">
    <mergeCell ref="O3:P3"/>
    <mergeCell ref="A3:A4"/>
    <mergeCell ref="B3:D3"/>
    <mergeCell ref="E3:F3"/>
    <mergeCell ref="G3:H3"/>
    <mergeCell ref="J3:L3"/>
    <mergeCell ref="M3:N3"/>
  </mergeCells>
  <pageMargins left="0.7" right="0.7" top="0.75" bottom="0.75" header="0.3" footer="0.3"/>
  <ignoredErrors>
    <ignoredError sqref="B4:P4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/>
  <dimension ref="A1:O15"/>
  <sheetViews>
    <sheetView zoomScaleNormal="100" workbookViewId="0">
      <selection activeCell="J4" sqref="J4"/>
    </sheetView>
  </sheetViews>
  <sheetFormatPr defaultRowHeight="9" x14ac:dyDescent="0.15"/>
  <cols>
    <col min="1" max="1" width="15.7109375" style="14" customWidth="1"/>
    <col min="2" max="15" width="9.140625" style="14" customWidth="1"/>
    <col min="16" max="16384" width="9.140625" style="14"/>
  </cols>
  <sheetData>
    <row r="1" spans="1:15" ht="12" x14ac:dyDescent="0.2">
      <c r="A1" s="86" t="s">
        <v>312</v>
      </c>
      <c r="B1" s="62"/>
      <c r="C1" s="62"/>
      <c r="D1" s="62"/>
      <c r="E1" s="62"/>
    </row>
    <row r="2" spans="1:15" x14ac:dyDescent="0.15">
      <c r="A2" s="59"/>
      <c r="B2" s="59"/>
      <c r="C2" s="59"/>
      <c r="D2" s="59"/>
      <c r="E2" s="59"/>
    </row>
    <row r="3" spans="1:15" x14ac:dyDescent="0.15">
      <c r="A3" s="96" t="s">
        <v>211</v>
      </c>
      <c r="B3" s="95" t="s">
        <v>60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45" x14ac:dyDescent="0.15">
      <c r="A4" s="97"/>
      <c r="B4" s="44" t="s">
        <v>93</v>
      </c>
      <c r="C4" s="44" t="s">
        <v>94</v>
      </c>
      <c r="D4" s="44" t="s">
        <v>95</v>
      </c>
      <c r="E4" s="44" t="s">
        <v>96</v>
      </c>
      <c r="F4" s="44" t="s">
        <v>97</v>
      </c>
      <c r="G4" s="44" t="s">
        <v>98</v>
      </c>
      <c r="H4" s="44" t="s">
        <v>99</v>
      </c>
      <c r="I4" s="44" t="s">
        <v>100</v>
      </c>
      <c r="J4" s="44" t="s">
        <v>351</v>
      </c>
      <c r="K4" s="83" t="s">
        <v>101</v>
      </c>
      <c r="L4" s="44" t="s">
        <v>102</v>
      </c>
      <c r="M4" s="44" t="s">
        <v>103</v>
      </c>
      <c r="N4" s="44" t="s">
        <v>104</v>
      </c>
      <c r="O4" s="44" t="s">
        <v>13</v>
      </c>
    </row>
    <row r="5" spans="1:15" s="16" customFormat="1" x14ac:dyDescent="0.25">
      <c r="A5" s="3" t="s">
        <v>14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</row>
    <row r="6" spans="1:15" s="60" customFormat="1" x14ac:dyDescent="0.25">
      <c r="A6" s="3" t="s">
        <v>15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7</v>
      </c>
      <c r="J6" s="15">
        <v>5</v>
      </c>
      <c r="K6" s="15">
        <v>0</v>
      </c>
      <c r="L6" s="15">
        <v>1</v>
      </c>
      <c r="M6" s="15">
        <v>0</v>
      </c>
      <c r="N6" s="15">
        <v>1</v>
      </c>
      <c r="O6" s="15">
        <v>8</v>
      </c>
    </row>
    <row r="7" spans="1:15" s="60" customFormat="1" x14ac:dyDescent="0.25">
      <c r="A7" s="3" t="s">
        <v>16</v>
      </c>
      <c r="B7" s="15">
        <v>2</v>
      </c>
      <c r="C7" s="15">
        <v>6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v>2</v>
      </c>
      <c r="J7" s="15">
        <v>2</v>
      </c>
      <c r="K7" s="15">
        <v>0</v>
      </c>
      <c r="L7" s="15">
        <v>3</v>
      </c>
      <c r="M7" s="15">
        <v>0</v>
      </c>
      <c r="N7" s="15">
        <v>0</v>
      </c>
      <c r="O7" s="15">
        <v>6</v>
      </c>
    </row>
    <row r="8" spans="1:15" s="60" customFormat="1" x14ac:dyDescent="0.25">
      <c r="A8" s="3" t="s">
        <v>17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4</v>
      </c>
      <c r="J8" s="15">
        <v>3</v>
      </c>
      <c r="K8" s="15">
        <v>0</v>
      </c>
      <c r="L8" s="15">
        <v>1</v>
      </c>
      <c r="M8" s="15">
        <v>0</v>
      </c>
      <c r="N8" s="15">
        <v>2</v>
      </c>
      <c r="O8" s="15">
        <v>4</v>
      </c>
    </row>
    <row r="9" spans="1:15" s="60" customFormat="1" x14ac:dyDescent="0.25">
      <c r="A9" s="3" t="s">
        <v>18</v>
      </c>
      <c r="B9" s="15">
        <v>0</v>
      </c>
      <c r="C9" s="15">
        <v>1</v>
      </c>
      <c r="D9" s="15">
        <v>1</v>
      </c>
      <c r="E9" s="15">
        <v>0</v>
      </c>
      <c r="F9" s="15">
        <v>0</v>
      </c>
      <c r="G9" s="15">
        <v>2</v>
      </c>
      <c r="H9" s="15">
        <v>0</v>
      </c>
      <c r="I9" s="15">
        <v>2</v>
      </c>
      <c r="J9" s="15">
        <v>3</v>
      </c>
      <c r="K9" s="15">
        <v>2</v>
      </c>
      <c r="L9" s="15">
        <v>3</v>
      </c>
      <c r="M9" s="15">
        <v>1</v>
      </c>
      <c r="N9" s="15">
        <v>2</v>
      </c>
      <c r="O9" s="15">
        <v>4</v>
      </c>
    </row>
    <row r="10" spans="1:15" s="60" customFormat="1" x14ac:dyDescent="0.25">
      <c r="A10" s="3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2</v>
      </c>
      <c r="J10" s="15">
        <v>2</v>
      </c>
      <c r="K10" s="15">
        <v>0</v>
      </c>
      <c r="L10" s="15">
        <v>0</v>
      </c>
      <c r="M10" s="15">
        <v>1</v>
      </c>
      <c r="N10" s="15">
        <v>2</v>
      </c>
      <c r="O10" s="15">
        <v>3</v>
      </c>
    </row>
    <row r="11" spans="1:15" s="60" customFormat="1" x14ac:dyDescent="0.25">
      <c r="A11" s="3" t="s">
        <v>20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s="60" customFormat="1" x14ac:dyDescent="0.25">
      <c r="A12" s="3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s="60" customFormat="1" x14ac:dyDescent="0.25">
      <c r="A13" s="6" t="s">
        <v>209</v>
      </c>
      <c r="B13" s="7">
        <f>SUM(B5:B12)</f>
        <v>2</v>
      </c>
      <c r="C13" s="7">
        <f t="shared" ref="C13:D13" si="0">SUM(C5:C12)</f>
        <v>7</v>
      </c>
      <c r="D13" s="7">
        <f t="shared" si="0"/>
        <v>1</v>
      </c>
      <c r="E13" s="7">
        <f t="shared" ref="E13:F13" si="1">SUM(E5:E12)</f>
        <v>0</v>
      </c>
      <c r="F13" s="7">
        <f t="shared" si="1"/>
        <v>0</v>
      </c>
      <c r="G13" s="7">
        <f t="shared" ref="G13:H13" si="2">SUM(G5:G12)</f>
        <v>3</v>
      </c>
      <c r="H13" s="7">
        <f t="shared" si="2"/>
        <v>1</v>
      </c>
      <c r="I13" s="7">
        <f t="shared" ref="I13:J13" si="3">SUM(I5:I12)</f>
        <v>17</v>
      </c>
      <c r="J13" s="7">
        <f t="shared" si="3"/>
        <v>15</v>
      </c>
      <c r="K13" s="7">
        <f t="shared" ref="K13:L13" si="4">SUM(K5:K12)</f>
        <v>2</v>
      </c>
      <c r="L13" s="7">
        <f t="shared" si="4"/>
        <v>8</v>
      </c>
      <c r="M13" s="7">
        <f t="shared" ref="M13:N13" si="5">SUM(M5:M12)</f>
        <v>2</v>
      </c>
      <c r="N13" s="7">
        <f t="shared" si="5"/>
        <v>7</v>
      </c>
      <c r="O13" s="7">
        <f t="shared" ref="O13" si="6">SUM(O5:O12)</f>
        <v>25</v>
      </c>
    </row>
    <row r="14" spans="1:15" s="60" customFormat="1" x14ac:dyDescent="0.25">
      <c r="A14" s="9" t="s">
        <v>22</v>
      </c>
      <c r="B14" s="10">
        <v>2568</v>
      </c>
      <c r="C14" s="10">
        <v>348</v>
      </c>
      <c r="D14" s="10">
        <v>18</v>
      </c>
      <c r="E14" s="10">
        <v>0</v>
      </c>
      <c r="F14" s="10">
        <v>3</v>
      </c>
      <c r="G14" s="10">
        <v>486</v>
      </c>
      <c r="H14" s="10">
        <v>1412</v>
      </c>
      <c r="I14" s="10">
        <v>1410</v>
      </c>
      <c r="J14" s="10">
        <v>4507</v>
      </c>
      <c r="K14" s="10">
        <v>1859</v>
      </c>
      <c r="L14" s="10">
        <v>1933</v>
      </c>
      <c r="M14" s="10">
        <v>1888</v>
      </c>
      <c r="N14" s="10">
        <v>180</v>
      </c>
      <c r="O14" s="10">
        <v>7632</v>
      </c>
    </row>
    <row r="15" spans="1:15" x14ac:dyDescent="0.15">
      <c r="A15" s="12" t="s">
        <v>23</v>
      </c>
    </row>
  </sheetData>
  <mergeCells count="2">
    <mergeCell ref="A3:A4"/>
    <mergeCell ref="B3:O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/>
  <dimension ref="A1:O15"/>
  <sheetViews>
    <sheetView zoomScaleNormal="100" workbookViewId="0">
      <selection activeCell="J4" sqref="J4"/>
    </sheetView>
  </sheetViews>
  <sheetFormatPr defaultRowHeight="9" x14ac:dyDescent="0.15"/>
  <cols>
    <col min="1" max="1" width="15.7109375" style="14" customWidth="1"/>
    <col min="2" max="15" width="9.140625" style="14" customWidth="1"/>
    <col min="16" max="16384" width="9.140625" style="14"/>
  </cols>
  <sheetData>
    <row r="1" spans="1:15" ht="12" x14ac:dyDescent="0.2">
      <c r="A1" s="86" t="s">
        <v>313</v>
      </c>
    </row>
    <row r="2" spans="1:15" x14ac:dyDescent="0.15">
      <c r="A2" s="59"/>
    </row>
    <row r="3" spans="1:15" x14ac:dyDescent="0.15">
      <c r="A3" s="96" t="s">
        <v>211</v>
      </c>
      <c r="B3" s="95" t="s">
        <v>75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49.5" customHeight="1" x14ac:dyDescent="0.15">
      <c r="A4" s="97"/>
      <c r="B4" s="44" t="s">
        <v>93</v>
      </c>
      <c r="C4" s="44" t="s">
        <v>94</v>
      </c>
      <c r="D4" s="44" t="s">
        <v>95</v>
      </c>
      <c r="E4" s="44" t="s">
        <v>96</v>
      </c>
      <c r="F4" s="44" t="s">
        <v>97</v>
      </c>
      <c r="G4" s="44" t="s">
        <v>98</v>
      </c>
      <c r="H4" s="44" t="s">
        <v>99</v>
      </c>
      <c r="I4" s="44" t="s">
        <v>100</v>
      </c>
      <c r="J4" s="44" t="s">
        <v>351</v>
      </c>
      <c r="K4" s="44" t="s">
        <v>101</v>
      </c>
      <c r="L4" s="44" t="s">
        <v>102</v>
      </c>
      <c r="M4" s="44" t="s">
        <v>103</v>
      </c>
      <c r="N4" s="44" t="s">
        <v>104</v>
      </c>
      <c r="O4" s="44" t="s">
        <v>13</v>
      </c>
    </row>
    <row r="5" spans="1:15" s="16" customFormat="1" x14ac:dyDescent="0.25">
      <c r="A5" s="3" t="s">
        <v>14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s="60" customFormat="1" x14ac:dyDescent="0.25">
      <c r="A6" s="3" t="s">
        <v>15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11.05</v>
      </c>
      <c r="J6" s="26">
        <v>3.84</v>
      </c>
      <c r="K6" s="26">
        <v>0</v>
      </c>
      <c r="L6" s="26">
        <v>0.1</v>
      </c>
      <c r="M6" s="26">
        <v>0</v>
      </c>
      <c r="N6" s="26">
        <v>0.75</v>
      </c>
      <c r="O6" s="26">
        <v>15.74</v>
      </c>
    </row>
    <row r="7" spans="1:15" s="60" customFormat="1" x14ac:dyDescent="0.25">
      <c r="A7" s="3" t="s">
        <v>16</v>
      </c>
      <c r="B7" s="26">
        <v>1.7</v>
      </c>
      <c r="C7" s="26">
        <v>15.11</v>
      </c>
      <c r="D7" s="26">
        <v>0</v>
      </c>
      <c r="E7" s="26">
        <v>0</v>
      </c>
      <c r="F7" s="26">
        <v>0</v>
      </c>
      <c r="G7" s="26">
        <v>3</v>
      </c>
      <c r="H7" s="26">
        <v>0</v>
      </c>
      <c r="I7" s="26">
        <v>2.34</v>
      </c>
      <c r="J7" s="26">
        <v>0.06</v>
      </c>
      <c r="K7" s="26">
        <v>0</v>
      </c>
      <c r="L7" s="26">
        <v>2.4500000000000002</v>
      </c>
      <c r="M7" s="26">
        <v>0</v>
      </c>
      <c r="N7" s="26">
        <v>0</v>
      </c>
      <c r="O7" s="26">
        <v>24.66</v>
      </c>
    </row>
    <row r="8" spans="1:15" s="60" customFormat="1" x14ac:dyDescent="0.25">
      <c r="A8" s="3" t="s">
        <v>17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7.44</v>
      </c>
      <c r="J8" s="26">
        <v>2.39</v>
      </c>
      <c r="K8" s="26">
        <v>0</v>
      </c>
      <c r="L8" s="26">
        <v>7.0000000000000007E-2</v>
      </c>
      <c r="M8" s="26">
        <v>0</v>
      </c>
      <c r="N8" s="26">
        <v>2.04</v>
      </c>
      <c r="O8" s="26">
        <v>11.94</v>
      </c>
    </row>
    <row r="9" spans="1:15" s="60" customFormat="1" x14ac:dyDescent="0.25">
      <c r="A9" s="3" t="s">
        <v>18</v>
      </c>
      <c r="B9" s="26">
        <v>0</v>
      </c>
      <c r="C9" s="26">
        <v>0.57999999999999996</v>
      </c>
      <c r="D9" s="26">
        <v>0.3</v>
      </c>
      <c r="E9" s="26">
        <v>0</v>
      </c>
      <c r="F9" s="26">
        <v>0</v>
      </c>
      <c r="G9" s="26">
        <v>1.1000000000000001</v>
      </c>
      <c r="H9" s="26">
        <v>0</v>
      </c>
      <c r="I9" s="26">
        <v>7</v>
      </c>
      <c r="J9" s="26">
        <v>6.1</v>
      </c>
      <c r="K9" s="26">
        <v>2.2999999999999998</v>
      </c>
      <c r="L9" s="26">
        <v>6.1</v>
      </c>
      <c r="M9" s="26">
        <v>100</v>
      </c>
      <c r="N9" s="26">
        <v>1.64</v>
      </c>
      <c r="O9" s="26">
        <v>125.12</v>
      </c>
    </row>
    <row r="10" spans="1:15" s="60" customFormat="1" x14ac:dyDescent="0.25">
      <c r="A10" s="3" t="s">
        <v>19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2.0699999999999998</v>
      </c>
      <c r="I10" s="26">
        <v>9.5399999999999991</v>
      </c>
      <c r="J10" s="26">
        <v>1.4</v>
      </c>
      <c r="K10" s="26">
        <v>0</v>
      </c>
      <c r="L10" s="26">
        <v>0</v>
      </c>
      <c r="M10" s="26">
        <v>18.739999999999998</v>
      </c>
      <c r="N10" s="26">
        <v>1.27</v>
      </c>
      <c r="O10" s="26">
        <v>33.020000000000003</v>
      </c>
    </row>
    <row r="11" spans="1:15" s="60" customFormat="1" x14ac:dyDescent="0.25">
      <c r="A11" s="3" t="s">
        <v>20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</row>
    <row r="12" spans="1:15" s="60" customFormat="1" x14ac:dyDescent="0.25">
      <c r="A12" s="3" t="s">
        <v>21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60" customFormat="1" x14ac:dyDescent="0.25">
      <c r="A13" s="6" t="s">
        <v>209</v>
      </c>
      <c r="B13" s="35">
        <f>SUM(B5:B12)</f>
        <v>1.7</v>
      </c>
      <c r="C13" s="35">
        <f t="shared" ref="C13:O13" si="0">SUM(C5:C12)</f>
        <v>15.69</v>
      </c>
      <c r="D13" s="35">
        <f t="shared" si="0"/>
        <v>0.3</v>
      </c>
      <c r="E13" s="35">
        <f t="shared" si="0"/>
        <v>0</v>
      </c>
      <c r="F13" s="35">
        <f t="shared" si="0"/>
        <v>0</v>
      </c>
      <c r="G13" s="35">
        <f t="shared" si="0"/>
        <v>4.0999999999999996</v>
      </c>
      <c r="H13" s="35">
        <f t="shared" si="0"/>
        <v>2.0699999999999998</v>
      </c>
      <c r="I13" s="35">
        <f t="shared" si="0"/>
        <v>37.370000000000005</v>
      </c>
      <c r="J13" s="35">
        <f t="shared" si="0"/>
        <v>13.790000000000001</v>
      </c>
      <c r="K13" s="35">
        <f t="shared" si="0"/>
        <v>2.2999999999999998</v>
      </c>
      <c r="L13" s="35">
        <f t="shared" si="0"/>
        <v>8.7199999999999989</v>
      </c>
      <c r="M13" s="35">
        <f t="shared" si="0"/>
        <v>118.74</v>
      </c>
      <c r="N13" s="35">
        <f t="shared" si="0"/>
        <v>5.6999999999999993</v>
      </c>
      <c r="O13" s="35">
        <f t="shared" si="0"/>
        <v>210.48000000000002</v>
      </c>
    </row>
    <row r="14" spans="1:15" s="60" customFormat="1" x14ac:dyDescent="0.25">
      <c r="A14" s="9" t="s">
        <v>22</v>
      </c>
      <c r="B14" s="27">
        <v>37873.01</v>
      </c>
      <c r="C14" s="27">
        <v>4054.52</v>
      </c>
      <c r="D14" s="27">
        <v>193.08</v>
      </c>
      <c r="E14" s="27">
        <v>0</v>
      </c>
      <c r="F14" s="27">
        <v>18.79</v>
      </c>
      <c r="G14" s="27">
        <v>3533.46</v>
      </c>
      <c r="H14" s="27">
        <v>25618.36</v>
      </c>
      <c r="I14" s="27">
        <v>12124.36</v>
      </c>
      <c r="J14" s="27">
        <v>15683.63</v>
      </c>
      <c r="K14" s="27">
        <v>11186.51</v>
      </c>
      <c r="L14" s="27">
        <v>8973.0400000000009</v>
      </c>
      <c r="M14" s="27">
        <v>43725.3</v>
      </c>
      <c r="N14" s="27">
        <v>1452.45</v>
      </c>
      <c r="O14" s="27">
        <v>164436.51</v>
      </c>
    </row>
    <row r="15" spans="1:15" x14ac:dyDescent="0.15">
      <c r="A15" s="12" t="s">
        <v>23</v>
      </c>
    </row>
  </sheetData>
  <mergeCells count="2">
    <mergeCell ref="A3:A4"/>
    <mergeCell ref="B3:O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/>
  <dimension ref="A1:L15"/>
  <sheetViews>
    <sheetView zoomScaleNormal="100" workbookViewId="0">
      <selection activeCell="G4" sqref="G4"/>
    </sheetView>
  </sheetViews>
  <sheetFormatPr defaultRowHeight="9" x14ac:dyDescent="0.15"/>
  <cols>
    <col min="1" max="1" width="15.7109375" style="14" customWidth="1"/>
    <col min="2" max="11" width="9.140625" style="14" customWidth="1"/>
    <col min="12" max="12" width="10.5703125" style="14" bestFit="1" customWidth="1"/>
    <col min="13" max="16384" width="9.140625" style="14"/>
  </cols>
  <sheetData>
    <row r="1" spans="1:12" ht="12" x14ac:dyDescent="0.2">
      <c r="A1" s="86" t="s">
        <v>314</v>
      </c>
      <c r="B1" s="62"/>
      <c r="C1" s="62"/>
      <c r="D1" s="62"/>
      <c r="E1" s="62"/>
    </row>
    <row r="2" spans="1:12" x14ac:dyDescent="0.15">
      <c r="A2" s="87"/>
      <c r="B2" s="59"/>
      <c r="C2" s="59"/>
      <c r="D2" s="59"/>
      <c r="E2" s="59"/>
    </row>
    <row r="3" spans="1:12" x14ac:dyDescent="0.15">
      <c r="A3" s="96" t="s">
        <v>211</v>
      </c>
      <c r="B3" s="95" t="s">
        <v>60</v>
      </c>
      <c r="C3" s="95"/>
      <c r="D3" s="95"/>
      <c r="E3" s="95"/>
      <c r="F3" s="95"/>
      <c r="G3" s="95"/>
      <c r="H3" s="95"/>
      <c r="I3" s="95"/>
      <c r="J3" s="95"/>
      <c r="K3" s="95"/>
    </row>
    <row r="4" spans="1:12" ht="45" x14ac:dyDescent="0.15">
      <c r="A4" s="97"/>
      <c r="B4" s="44" t="s">
        <v>93</v>
      </c>
      <c r="C4" s="44" t="s">
        <v>94</v>
      </c>
      <c r="D4" s="44" t="s">
        <v>95</v>
      </c>
      <c r="E4" s="44" t="s">
        <v>98</v>
      </c>
      <c r="F4" s="44" t="s">
        <v>105</v>
      </c>
      <c r="G4" s="94" t="s">
        <v>351</v>
      </c>
      <c r="H4" s="44" t="s">
        <v>101</v>
      </c>
      <c r="I4" s="44" t="s">
        <v>102</v>
      </c>
      <c r="J4" s="44" t="s">
        <v>104</v>
      </c>
      <c r="K4" s="83" t="s">
        <v>13</v>
      </c>
    </row>
    <row r="5" spans="1:12" s="16" customFormat="1" x14ac:dyDescent="0.25">
      <c r="A5" s="3" t="s">
        <v>14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</row>
    <row r="6" spans="1:12" s="60" customFormat="1" x14ac:dyDescent="0.25">
      <c r="A6" s="3" t="s">
        <v>15</v>
      </c>
      <c r="B6" s="15">
        <v>0</v>
      </c>
      <c r="C6" s="15">
        <v>0</v>
      </c>
      <c r="D6" s="15">
        <v>0</v>
      </c>
      <c r="E6" s="15">
        <v>1</v>
      </c>
      <c r="F6" s="15">
        <v>531</v>
      </c>
      <c r="G6" s="15">
        <v>0</v>
      </c>
      <c r="H6" s="15">
        <v>0</v>
      </c>
      <c r="I6" s="15">
        <v>0</v>
      </c>
      <c r="J6" s="15">
        <v>0</v>
      </c>
      <c r="K6" s="15">
        <v>531</v>
      </c>
      <c r="L6" s="68"/>
    </row>
    <row r="7" spans="1:12" s="60" customFormat="1" x14ac:dyDescent="0.25">
      <c r="A7" s="3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0</v>
      </c>
      <c r="I7" s="15">
        <v>0</v>
      </c>
      <c r="J7" s="15">
        <v>0</v>
      </c>
      <c r="K7" s="15">
        <v>2</v>
      </c>
    </row>
    <row r="8" spans="1:12" s="60" customFormat="1" x14ac:dyDescent="0.25">
      <c r="A8" s="3" t="s">
        <v>17</v>
      </c>
      <c r="B8" s="15">
        <v>0</v>
      </c>
      <c r="C8" s="15">
        <v>0</v>
      </c>
      <c r="D8" s="15">
        <v>0</v>
      </c>
      <c r="E8" s="15">
        <v>0</v>
      </c>
      <c r="F8" s="15">
        <v>12</v>
      </c>
      <c r="G8" s="15">
        <v>1</v>
      </c>
      <c r="H8" s="15">
        <v>0</v>
      </c>
      <c r="I8" s="15">
        <v>0</v>
      </c>
      <c r="J8" s="15">
        <v>0</v>
      </c>
      <c r="K8" s="15">
        <v>12</v>
      </c>
    </row>
    <row r="9" spans="1:12" s="60" customFormat="1" x14ac:dyDescent="0.25">
      <c r="A9" s="3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7</v>
      </c>
      <c r="G9" s="15">
        <v>0</v>
      </c>
      <c r="H9" s="15">
        <v>0</v>
      </c>
      <c r="I9" s="15">
        <v>0</v>
      </c>
      <c r="J9" s="15">
        <v>0</v>
      </c>
      <c r="K9" s="15">
        <v>7</v>
      </c>
    </row>
    <row r="10" spans="1:12" s="60" customFormat="1" x14ac:dyDescent="0.25">
      <c r="A10" s="3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14</v>
      </c>
      <c r="G10" s="15">
        <v>2</v>
      </c>
      <c r="H10" s="15">
        <v>0</v>
      </c>
      <c r="I10" s="15">
        <v>0</v>
      </c>
      <c r="J10" s="15">
        <v>2</v>
      </c>
      <c r="K10" s="15">
        <v>14</v>
      </c>
    </row>
    <row r="11" spans="1:12" s="60" customFormat="1" x14ac:dyDescent="0.25">
      <c r="A11" s="3" t="s">
        <v>20</v>
      </c>
      <c r="B11" s="15">
        <v>0</v>
      </c>
      <c r="C11" s="15">
        <v>0</v>
      </c>
      <c r="D11" s="15">
        <v>0</v>
      </c>
      <c r="E11" s="15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</row>
    <row r="12" spans="1:12" s="60" customFormat="1" x14ac:dyDescent="0.25">
      <c r="A12" s="3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2" s="60" customFormat="1" x14ac:dyDescent="0.25">
      <c r="A13" s="6" t="s">
        <v>209</v>
      </c>
      <c r="B13" s="7">
        <f>SUM(B5:B12)</f>
        <v>0</v>
      </c>
      <c r="C13" s="7">
        <f t="shared" ref="C13:E13" si="0">SUM(C5:C12)</f>
        <v>0</v>
      </c>
      <c r="D13" s="7">
        <f t="shared" si="0"/>
        <v>0</v>
      </c>
      <c r="E13" s="7">
        <f t="shared" si="0"/>
        <v>1</v>
      </c>
      <c r="F13" s="7">
        <f>SUM(F5:F12)</f>
        <v>567</v>
      </c>
      <c r="G13" s="7">
        <f t="shared" ref="G13:H13" si="1">SUM(G5:G12)</f>
        <v>3</v>
      </c>
      <c r="H13" s="7">
        <f t="shared" si="1"/>
        <v>0</v>
      </c>
      <c r="I13" s="7">
        <f t="shared" ref="I13" si="2">SUM(I5:I12)</f>
        <v>0</v>
      </c>
      <c r="J13" s="7">
        <f t="shared" ref="J13" si="3">SUM(J5:J12)</f>
        <v>2</v>
      </c>
      <c r="K13" s="7">
        <f>SUM(K5:K12)</f>
        <v>567</v>
      </c>
    </row>
    <row r="14" spans="1:12" s="60" customFormat="1" x14ac:dyDescent="0.25">
      <c r="A14" s="9" t="s">
        <v>22</v>
      </c>
      <c r="B14" s="10">
        <v>40</v>
      </c>
      <c r="C14" s="10">
        <v>4</v>
      </c>
      <c r="D14" s="10">
        <v>0</v>
      </c>
      <c r="E14" s="10">
        <v>141</v>
      </c>
      <c r="F14" s="10">
        <v>4116</v>
      </c>
      <c r="G14" s="10">
        <v>1193</v>
      </c>
      <c r="H14" s="10">
        <v>416</v>
      </c>
      <c r="I14" s="10">
        <v>46</v>
      </c>
      <c r="J14" s="10">
        <v>37</v>
      </c>
      <c r="K14" s="10">
        <v>5843</v>
      </c>
    </row>
    <row r="15" spans="1:12" x14ac:dyDescent="0.15">
      <c r="A15" s="12" t="s">
        <v>23</v>
      </c>
    </row>
  </sheetData>
  <mergeCells count="2">
    <mergeCell ref="A3:A4"/>
    <mergeCell ref="B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Z26"/>
  <sheetViews>
    <sheetView zoomScaleNormal="100" workbookViewId="0"/>
  </sheetViews>
  <sheetFormatPr defaultRowHeight="9" x14ac:dyDescent="0.15"/>
  <cols>
    <col min="1" max="1" width="15.7109375" style="14" customWidth="1"/>
    <col min="2" max="11" width="9.140625" style="14" customWidth="1"/>
    <col min="12" max="12" width="10" style="14" bestFit="1" customWidth="1"/>
    <col min="13" max="13" width="1.85546875" style="14" customWidth="1"/>
    <col min="14" max="23" width="9.140625" style="14" customWidth="1"/>
    <col min="24" max="24" width="10" style="14" bestFit="1" customWidth="1"/>
    <col min="25" max="16384" width="9.140625" style="14"/>
  </cols>
  <sheetData>
    <row r="1" spans="1:26" ht="12" x14ac:dyDescent="0.2">
      <c r="A1" s="2" t="s">
        <v>280</v>
      </c>
    </row>
    <row r="2" spans="1:26" x14ac:dyDescent="0.15">
      <c r="A2" s="59"/>
    </row>
    <row r="3" spans="1:26" x14ac:dyDescent="0.15">
      <c r="A3" s="96" t="s">
        <v>212</v>
      </c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25"/>
      <c r="N3" s="95" t="s">
        <v>1</v>
      </c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6" ht="18" x14ac:dyDescent="0.15">
      <c r="A4" s="97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82"/>
      <c r="N4" s="44" t="s">
        <v>3</v>
      </c>
      <c r="O4" s="44" t="s">
        <v>4</v>
      </c>
      <c r="P4" s="44" t="s">
        <v>5</v>
      </c>
      <c r="Q4" s="44" t="s">
        <v>6</v>
      </c>
      <c r="R4" s="44" t="s">
        <v>7</v>
      </c>
      <c r="S4" s="44" t="s">
        <v>8</v>
      </c>
      <c r="T4" s="44" t="s">
        <v>9</v>
      </c>
      <c r="U4" s="44" t="s">
        <v>10</v>
      </c>
      <c r="V4" s="44" t="s">
        <v>11</v>
      </c>
      <c r="W4" s="44" t="s">
        <v>12</v>
      </c>
      <c r="X4" s="44" t="s">
        <v>13</v>
      </c>
    </row>
    <row r="5" spans="1:26" s="16" customFormat="1" x14ac:dyDescent="0.25">
      <c r="A5" s="3" t="s">
        <v>14</v>
      </c>
      <c r="B5" s="26">
        <v>1.74</v>
      </c>
      <c r="C5" s="26">
        <v>5.95</v>
      </c>
      <c r="D5" s="26">
        <v>9.18</v>
      </c>
      <c r="E5" s="26">
        <v>17.62</v>
      </c>
      <c r="F5" s="26">
        <v>79.47</v>
      </c>
      <c r="G5" s="26">
        <v>66</v>
      </c>
      <c r="H5" s="26">
        <v>136.38</v>
      </c>
      <c r="I5" s="26">
        <v>0</v>
      </c>
      <c r="J5" s="26">
        <v>97.28</v>
      </c>
      <c r="K5" s="26">
        <v>0</v>
      </c>
      <c r="L5" s="26">
        <v>413.62</v>
      </c>
      <c r="M5" s="26"/>
      <c r="N5" s="26">
        <v>7.13</v>
      </c>
      <c r="O5" s="26">
        <v>4.95</v>
      </c>
      <c r="P5" s="26">
        <v>9.89</v>
      </c>
      <c r="Q5" s="26">
        <v>10.78</v>
      </c>
      <c r="R5" s="26">
        <v>42.74</v>
      </c>
      <c r="S5" s="26">
        <v>56.22</v>
      </c>
      <c r="T5" s="26">
        <v>20</v>
      </c>
      <c r="U5" s="26">
        <v>0</v>
      </c>
      <c r="V5" s="26">
        <v>68.63</v>
      </c>
      <c r="W5" s="26">
        <v>0</v>
      </c>
      <c r="X5" s="26">
        <v>220.34</v>
      </c>
    </row>
    <row r="6" spans="1:26" s="60" customFormat="1" x14ac:dyDescent="0.25">
      <c r="A6" s="3" t="s">
        <v>15</v>
      </c>
      <c r="B6" s="26">
        <v>237.36</v>
      </c>
      <c r="C6" s="26">
        <v>392.91</v>
      </c>
      <c r="D6" s="26">
        <v>312.43</v>
      </c>
      <c r="E6" s="26">
        <v>265.98</v>
      </c>
      <c r="F6" s="26">
        <v>81.92</v>
      </c>
      <c r="G6" s="26">
        <v>19.05</v>
      </c>
      <c r="H6" s="26">
        <v>26.54</v>
      </c>
      <c r="I6" s="26">
        <v>0</v>
      </c>
      <c r="J6" s="26">
        <v>0</v>
      </c>
      <c r="K6" s="26">
        <v>0</v>
      </c>
      <c r="L6" s="26">
        <v>1336.19</v>
      </c>
      <c r="M6" s="26"/>
      <c r="N6" s="26">
        <v>209.63</v>
      </c>
      <c r="O6" s="26">
        <v>384.4</v>
      </c>
      <c r="P6" s="26">
        <v>311.3</v>
      </c>
      <c r="Q6" s="26">
        <v>324.94</v>
      </c>
      <c r="R6" s="26">
        <v>126.19</v>
      </c>
      <c r="S6" s="26">
        <v>62.1</v>
      </c>
      <c r="T6" s="26">
        <v>56.17</v>
      </c>
      <c r="U6" s="26">
        <v>43.63</v>
      </c>
      <c r="V6" s="26">
        <v>0</v>
      </c>
      <c r="W6" s="26">
        <v>0</v>
      </c>
      <c r="X6" s="26">
        <v>1518.36</v>
      </c>
    </row>
    <row r="7" spans="1:26" s="60" customFormat="1" x14ac:dyDescent="0.15">
      <c r="A7" s="3" t="s">
        <v>16</v>
      </c>
      <c r="B7" s="26">
        <v>1.6</v>
      </c>
      <c r="C7" s="26">
        <v>1</v>
      </c>
      <c r="D7" s="26">
        <v>2.5</v>
      </c>
      <c r="E7" s="26">
        <v>12.03</v>
      </c>
      <c r="F7" s="26">
        <v>6.1</v>
      </c>
      <c r="G7" s="26">
        <v>10.199999999999999</v>
      </c>
      <c r="H7" s="26">
        <v>0</v>
      </c>
      <c r="I7" s="26">
        <v>0</v>
      </c>
      <c r="J7" s="26">
        <v>0</v>
      </c>
      <c r="K7" s="26">
        <v>0</v>
      </c>
      <c r="L7" s="26">
        <v>33.43</v>
      </c>
      <c r="M7" s="63"/>
      <c r="N7" s="26">
        <v>7.1</v>
      </c>
      <c r="O7" s="26">
        <v>8.6</v>
      </c>
      <c r="P7" s="26">
        <v>2.4</v>
      </c>
      <c r="Q7" s="26">
        <v>15.65</v>
      </c>
      <c r="R7" s="26">
        <v>24.31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58.06</v>
      </c>
    </row>
    <row r="8" spans="1:26" s="60" customFormat="1" x14ac:dyDescent="0.15">
      <c r="A8" s="3" t="s">
        <v>17</v>
      </c>
      <c r="B8" s="26">
        <v>27.03</v>
      </c>
      <c r="C8" s="26">
        <v>38.06</v>
      </c>
      <c r="D8" s="26">
        <v>20.68</v>
      </c>
      <c r="E8" s="26">
        <v>31.7</v>
      </c>
      <c r="F8" s="26">
        <v>14.79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132.26</v>
      </c>
      <c r="M8" s="63"/>
      <c r="N8" s="26">
        <v>15.05</v>
      </c>
      <c r="O8" s="26">
        <v>23.8</v>
      </c>
      <c r="P8" s="26">
        <v>8.07</v>
      </c>
      <c r="Q8" s="26">
        <v>3.93</v>
      </c>
      <c r="R8" s="26">
        <v>14.13</v>
      </c>
      <c r="S8" s="26">
        <v>15</v>
      </c>
      <c r="T8" s="26">
        <v>0</v>
      </c>
      <c r="U8" s="26">
        <v>0</v>
      </c>
      <c r="V8" s="26">
        <v>0</v>
      </c>
      <c r="W8" s="26">
        <v>0</v>
      </c>
      <c r="X8" s="26">
        <v>79.98</v>
      </c>
    </row>
    <row r="9" spans="1:26" s="60" customFormat="1" x14ac:dyDescent="0.15">
      <c r="A9" s="3" t="s">
        <v>18</v>
      </c>
      <c r="B9" s="26">
        <v>233.74</v>
      </c>
      <c r="C9" s="26">
        <v>124.82</v>
      </c>
      <c r="D9" s="26">
        <v>78.45</v>
      </c>
      <c r="E9" s="26">
        <v>66.09</v>
      </c>
      <c r="F9" s="26">
        <v>28.91</v>
      </c>
      <c r="G9" s="26">
        <v>17.07</v>
      </c>
      <c r="H9" s="26">
        <v>0</v>
      </c>
      <c r="I9" s="26">
        <v>75</v>
      </c>
      <c r="J9" s="26">
        <v>54.62</v>
      </c>
      <c r="K9" s="26">
        <v>269.47000000000003</v>
      </c>
      <c r="L9" s="26">
        <v>948.17</v>
      </c>
      <c r="M9" s="63"/>
      <c r="N9" s="26">
        <v>20.07</v>
      </c>
      <c r="O9" s="26">
        <v>30.14</v>
      </c>
      <c r="P9" s="26">
        <v>17.95</v>
      </c>
      <c r="Q9" s="26">
        <v>19.82</v>
      </c>
      <c r="R9" s="26">
        <v>21.04</v>
      </c>
      <c r="S9" s="26">
        <v>33.880000000000003</v>
      </c>
      <c r="T9" s="26">
        <v>0</v>
      </c>
      <c r="U9" s="26">
        <v>0</v>
      </c>
      <c r="V9" s="26">
        <v>73</v>
      </c>
      <c r="W9" s="26">
        <v>240.61</v>
      </c>
      <c r="X9" s="26">
        <v>456.51</v>
      </c>
    </row>
    <row r="10" spans="1:26" s="60" customFormat="1" x14ac:dyDescent="0.15">
      <c r="A10" s="3" t="s">
        <v>19</v>
      </c>
      <c r="B10" s="26">
        <v>19.43</v>
      </c>
      <c r="C10" s="26">
        <v>14.04</v>
      </c>
      <c r="D10" s="26">
        <v>0</v>
      </c>
      <c r="E10" s="26">
        <v>23.34</v>
      </c>
      <c r="F10" s="26">
        <v>9.1199999999999992</v>
      </c>
      <c r="G10" s="26">
        <v>16.79</v>
      </c>
      <c r="H10" s="26">
        <v>0</v>
      </c>
      <c r="I10" s="26">
        <v>0</v>
      </c>
      <c r="J10" s="26">
        <v>0</v>
      </c>
      <c r="K10" s="26">
        <v>0</v>
      </c>
      <c r="L10" s="26">
        <v>82.72</v>
      </c>
      <c r="M10" s="63"/>
      <c r="N10" s="26">
        <v>12.32</v>
      </c>
      <c r="O10" s="26">
        <v>5.94</v>
      </c>
      <c r="P10" s="26">
        <v>2.5</v>
      </c>
      <c r="Q10" s="26">
        <v>16.89</v>
      </c>
      <c r="R10" s="26">
        <v>5.51</v>
      </c>
      <c r="S10" s="26">
        <v>37.24</v>
      </c>
      <c r="T10" s="26">
        <v>20.81</v>
      </c>
      <c r="U10" s="26">
        <v>0</v>
      </c>
      <c r="V10" s="26">
        <v>0</v>
      </c>
      <c r="W10" s="26">
        <v>0</v>
      </c>
      <c r="X10" s="26">
        <v>101.21</v>
      </c>
    </row>
    <row r="11" spans="1:26" s="60" customFormat="1" x14ac:dyDescent="0.15">
      <c r="A11" s="3" t="s">
        <v>20</v>
      </c>
      <c r="B11" s="26">
        <v>17.440000000000001</v>
      </c>
      <c r="C11" s="26">
        <v>16.510000000000002</v>
      </c>
      <c r="D11" s="26">
        <v>10.3</v>
      </c>
      <c r="E11" s="26">
        <v>3.19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47.44</v>
      </c>
      <c r="M11" s="63"/>
      <c r="N11" s="26">
        <v>3.63</v>
      </c>
      <c r="O11" s="26">
        <v>6.38</v>
      </c>
      <c r="P11" s="26">
        <v>5.48</v>
      </c>
      <c r="Q11" s="26">
        <v>3.39</v>
      </c>
      <c r="R11" s="26">
        <v>6.88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25.76</v>
      </c>
    </row>
    <row r="12" spans="1:26" s="60" customFormat="1" x14ac:dyDescent="0.15">
      <c r="A12" s="3" t="s">
        <v>21</v>
      </c>
      <c r="B12" s="26">
        <v>14.73</v>
      </c>
      <c r="C12" s="26">
        <v>14.1</v>
      </c>
      <c r="D12" s="26">
        <v>9</v>
      </c>
      <c r="E12" s="26">
        <v>3.2</v>
      </c>
      <c r="F12" s="26">
        <v>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46.03</v>
      </c>
      <c r="M12" s="63"/>
      <c r="N12" s="26">
        <v>1.48</v>
      </c>
      <c r="O12" s="26">
        <v>0</v>
      </c>
      <c r="P12" s="26">
        <v>2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3.48</v>
      </c>
    </row>
    <row r="13" spans="1:26" x14ac:dyDescent="0.15">
      <c r="A13" s="6" t="s">
        <v>209</v>
      </c>
      <c r="B13" s="35">
        <f>SUM(B5:B12)</f>
        <v>553.07000000000005</v>
      </c>
      <c r="C13" s="35">
        <f t="shared" ref="C13:L13" si="0">SUM(C5:C12)</f>
        <v>607.39</v>
      </c>
      <c r="D13" s="35">
        <f t="shared" si="0"/>
        <v>442.54</v>
      </c>
      <c r="E13" s="35">
        <f t="shared" si="0"/>
        <v>423.14999999999992</v>
      </c>
      <c r="F13" s="35">
        <f t="shared" si="0"/>
        <v>225.30999999999997</v>
      </c>
      <c r="G13" s="35">
        <f t="shared" si="0"/>
        <v>129.10999999999999</v>
      </c>
      <c r="H13" s="35">
        <f t="shared" si="0"/>
        <v>162.91999999999999</v>
      </c>
      <c r="I13" s="35">
        <f t="shared" si="0"/>
        <v>75</v>
      </c>
      <c r="J13" s="35">
        <f t="shared" si="0"/>
        <v>151.9</v>
      </c>
      <c r="K13" s="35">
        <f t="shared" si="0"/>
        <v>269.47000000000003</v>
      </c>
      <c r="L13" s="35">
        <f t="shared" si="0"/>
        <v>3039.86</v>
      </c>
      <c r="M13" s="63"/>
      <c r="N13" s="35">
        <f>SUM(N5:N12)</f>
        <v>276.41000000000003</v>
      </c>
      <c r="O13" s="35">
        <f>SUM(O5:O12)</f>
        <v>464.21</v>
      </c>
      <c r="P13" s="35">
        <f t="shared" ref="P13:X13" si="1">SUM(P5:P12)</f>
        <v>359.59</v>
      </c>
      <c r="Q13" s="35">
        <f t="shared" si="1"/>
        <v>395.39999999999992</v>
      </c>
      <c r="R13" s="35">
        <f t="shared" si="1"/>
        <v>240.79999999999998</v>
      </c>
      <c r="S13" s="35">
        <f t="shared" si="1"/>
        <v>204.44</v>
      </c>
      <c r="T13" s="35">
        <f t="shared" si="1"/>
        <v>96.98</v>
      </c>
      <c r="U13" s="35">
        <f t="shared" si="1"/>
        <v>43.63</v>
      </c>
      <c r="V13" s="35">
        <f t="shared" si="1"/>
        <v>141.63</v>
      </c>
      <c r="W13" s="35">
        <f t="shared" si="1"/>
        <v>240.61</v>
      </c>
      <c r="X13" s="35">
        <f t="shared" si="1"/>
        <v>2463.7000000000003</v>
      </c>
      <c r="Y13" s="7"/>
      <c r="Z13" s="7"/>
    </row>
    <row r="14" spans="1:26" s="60" customFormat="1" x14ac:dyDescent="0.25">
      <c r="A14" s="36" t="s">
        <v>22</v>
      </c>
      <c r="B14" s="35">
        <v>77033.05</v>
      </c>
      <c r="C14" s="35">
        <v>93960.43</v>
      </c>
      <c r="D14" s="35">
        <v>76501.740000000005</v>
      </c>
      <c r="E14" s="35">
        <v>121920.42</v>
      </c>
      <c r="F14" s="35">
        <v>180861.89</v>
      </c>
      <c r="G14" s="35">
        <v>183634.68</v>
      </c>
      <c r="H14" s="35">
        <v>110334.28</v>
      </c>
      <c r="I14" s="35">
        <v>132908.12</v>
      </c>
      <c r="J14" s="35">
        <v>146834.03</v>
      </c>
      <c r="K14" s="35">
        <v>155718.22</v>
      </c>
      <c r="L14" s="35">
        <v>1279706.8600000001</v>
      </c>
      <c r="M14" s="35"/>
      <c r="N14" s="35">
        <v>39408.76</v>
      </c>
      <c r="O14" s="35">
        <v>62112.45</v>
      </c>
      <c r="P14" s="35">
        <v>56697.24</v>
      </c>
      <c r="Q14" s="35">
        <v>98698.83</v>
      </c>
      <c r="R14" s="35">
        <v>163010.07999999999</v>
      </c>
      <c r="S14" s="35">
        <v>201091.71</v>
      </c>
      <c r="T14" s="35">
        <v>136629.29999999999</v>
      </c>
      <c r="U14" s="35">
        <v>175337.92</v>
      </c>
      <c r="V14" s="35">
        <v>213773.08</v>
      </c>
      <c r="W14" s="35">
        <v>240761.4</v>
      </c>
      <c r="X14" s="35">
        <v>1387520.77</v>
      </c>
    </row>
    <row r="15" spans="1:26" x14ac:dyDescent="0.15">
      <c r="B15" s="14" t="s">
        <v>24</v>
      </c>
      <c r="C15" s="14" t="s">
        <v>24</v>
      </c>
      <c r="D15" s="14" t="s">
        <v>24</v>
      </c>
      <c r="E15" s="14" t="s">
        <v>24</v>
      </c>
      <c r="F15" s="14" t="s">
        <v>24</v>
      </c>
      <c r="G15" s="14" t="s">
        <v>24</v>
      </c>
      <c r="H15" s="14" t="s">
        <v>24</v>
      </c>
      <c r="I15" s="14" t="s">
        <v>24</v>
      </c>
      <c r="J15" s="14" t="s">
        <v>24</v>
      </c>
      <c r="K15" s="14" t="s">
        <v>24</v>
      </c>
      <c r="L15" s="14" t="s">
        <v>24</v>
      </c>
      <c r="N15" s="14" t="s">
        <v>24</v>
      </c>
      <c r="O15" s="14" t="s">
        <v>24</v>
      </c>
      <c r="P15" s="14" t="s">
        <v>24</v>
      </c>
      <c r="Q15" s="14" t="s">
        <v>24</v>
      </c>
      <c r="R15" s="14" t="s">
        <v>24</v>
      </c>
      <c r="S15" s="14" t="s">
        <v>24</v>
      </c>
      <c r="T15" s="14" t="s">
        <v>24</v>
      </c>
      <c r="U15" s="14" t="s">
        <v>24</v>
      </c>
      <c r="V15" s="14" t="s">
        <v>24</v>
      </c>
      <c r="W15" s="14" t="s">
        <v>24</v>
      </c>
      <c r="X15" s="14" t="s">
        <v>24</v>
      </c>
    </row>
    <row r="16" spans="1:26" x14ac:dyDescent="0.15">
      <c r="A16" s="3" t="s">
        <v>14</v>
      </c>
      <c r="B16" s="37">
        <f t="shared" ref="B16:L16" si="2">+B5/$L5*100</f>
        <v>0.42067598278613222</v>
      </c>
      <c r="C16" s="37">
        <f t="shared" si="2"/>
        <v>1.438518446883613</v>
      </c>
      <c r="D16" s="37">
        <f t="shared" si="2"/>
        <v>2.2194284609061454</v>
      </c>
      <c r="E16" s="37">
        <f t="shared" si="2"/>
        <v>4.2599487452250857</v>
      </c>
      <c r="F16" s="37">
        <f t="shared" si="2"/>
        <v>19.213287558628693</v>
      </c>
      <c r="G16" s="37">
        <f t="shared" si="2"/>
        <v>15.95667520912915</v>
      </c>
      <c r="H16" s="37">
        <f t="shared" si="2"/>
        <v>32.972293409409602</v>
      </c>
      <c r="I16" s="37">
        <f t="shared" si="2"/>
        <v>0</v>
      </c>
      <c r="J16" s="37">
        <f t="shared" si="2"/>
        <v>23.519172187031575</v>
      </c>
      <c r="K16" s="37">
        <f t="shared" si="2"/>
        <v>0</v>
      </c>
      <c r="L16" s="37">
        <f t="shared" si="2"/>
        <v>100</v>
      </c>
      <c r="M16" s="26"/>
      <c r="N16" s="37">
        <f t="shared" ref="N16:X16" si="3">+N5/$X5*100</f>
        <v>3.2359081419624216</v>
      </c>
      <c r="O16" s="37">
        <f t="shared" si="3"/>
        <v>2.2465280929472633</v>
      </c>
      <c r="P16" s="37">
        <f t="shared" si="3"/>
        <v>4.4885177453027145</v>
      </c>
      <c r="Q16" s="37">
        <f t="shared" si="3"/>
        <v>4.8924389579740399</v>
      </c>
      <c r="R16" s="37">
        <f t="shared" si="3"/>
        <v>19.39729508940728</v>
      </c>
      <c r="S16" s="37">
        <f t="shared" si="3"/>
        <v>25.515113007170736</v>
      </c>
      <c r="T16" s="37">
        <f t="shared" si="3"/>
        <v>9.0768811836253054</v>
      </c>
      <c r="U16" s="37">
        <f t="shared" si="3"/>
        <v>0</v>
      </c>
      <c r="V16" s="37">
        <f t="shared" si="3"/>
        <v>31.147317781610234</v>
      </c>
      <c r="W16" s="37">
        <f t="shared" si="3"/>
        <v>0</v>
      </c>
      <c r="X16" s="37">
        <f t="shared" si="3"/>
        <v>100</v>
      </c>
    </row>
    <row r="17" spans="1:24" x14ac:dyDescent="0.15">
      <c r="A17" s="3" t="s">
        <v>15</v>
      </c>
      <c r="B17" s="37">
        <f t="shared" ref="B17:L17" si="4">+B6/$L6*100</f>
        <v>17.763940756928282</v>
      </c>
      <c r="C17" s="37">
        <f t="shared" si="4"/>
        <v>29.40524925347443</v>
      </c>
      <c r="D17" s="37">
        <f t="shared" si="4"/>
        <v>23.382153735621429</v>
      </c>
      <c r="E17" s="37">
        <f t="shared" si="4"/>
        <v>19.90585171270553</v>
      </c>
      <c r="F17" s="37">
        <f t="shared" si="4"/>
        <v>6.1308646225461949</v>
      </c>
      <c r="G17" s="37">
        <f t="shared" si="4"/>
        <v>1.4256954475037231</v>
      </c>
      <c r="H17" s="37">
        <f t="shared" si="4"/>
        <v>1.9862444712204101</v>
      </c>
      <c r="I17" s="37">
        <f t="shared" si="4"/>
        <v>0</v>
      </c>
      <c r="J17" s="37">
        <f t="shared" si="4"/>
        <v>0</v>
      </c>
      <c r="K17" s="37">
        <f t="shared" si="4"/>
        <v>0</v>
      </c>
      <c r="L17" s="37">
        <f t="shared" si="4"/>
        <v>100</v>
      </c>
      <c r="M17" s="26"/>
      <c r="N17" s="37">
        <f t="shared" ref="N17:X17" si="5">+N6/$X6*100</f>
        <v>13.806343686609237</v>
      </c>
      <c r="O17" s="37">
        <f t="shared" si="5"/>
        <v>25.316789167259412</v>
      </c>
      <c r="P17" s="37">
        <f t="shared" si="5"/>
        <v>20.502384151321166</v>
      </c>
      <c r="Q17" s="37">
        <f t="shared" si="5"/>
        <v>21.400721831449722</v>
      </c>
      <c r="R17" s="37">
        <f t="shared" si="5"/>
        <v>8.3109407518638534</v>
      </c>
      <c r="S17" s="37">
        <f t="shared" si="5"/>
        <v>4.0899391448668307</v>
      </c>
      <c r="T17" s="37">
        <f t="shared" si="5"/>
        <v>3.699386179825602</v>
      </c>
      <c r="U17" s="37">
        <f t="shared" si="5"/>
        <v>2.873495086804184</v>
      </c>
      <c r="V17" s="37">
        <f t="shared" si="5"/>
        <v>0</v>
      </c>
      <c r="W17" s="37">
        <f t="shared" si="5"/>
        <v>0</v>
      </c>
      <c r="X17" s="37">
        <f t="shared" si="5"/>
        <v>100</v>
      </c>
    </row>
    <row r="18" spans="1:24" x14ac:dyDescent="0.15">
      <c r="A18" s="3" t="s">
        <v>16</v>
      </c>
      <c r="B18" s="37">
        <f t="shared" ref="B18:L18" si="6">+B7/$L7*100</f>
        <v>4.7861202512713135</v>
      </c>
      <c r="C18" s="37">
        <f t="shared" si="6"/>
        <v>2.9913251570445705</v>
      </c>
      <c r="D18" s="37">
        <f t="shared" si="6"/>
        <v>7.4783128926114273</v>
      </c>
      <c r="E18" s="37">
        <f t="shared" si="6"/>
        <v>35.985641639246182</v>
      </c>
      <c r="F18" s="37">
        <f t="shared" si="6"/>
        <v>18.247083457971879</v>
      </c>
      <c r="G18" s="37">
        <f t="shared" si="6"/>
        <v>30.51151660185462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100</v>
      </c>
      <c r="M18" s="63"/>
      <c r="N18" s="37">
        <f t="shared" ref="N18:X18" si="7">+N7/$X7*100</f>
        <v>12.228728901136755</v>
      </c>
      <c r="O18" s="37">
        <f t="shared" si="7"/>
        <v>14.812263176024802</v>
      </c>
      <c r="P18" s="37">
        <f t="shared" si="7"/>
        <v>4.1336548398208741</v>
      </c>
      <c r="Q18" s="37">
        <f t="shared" si="7"/>
        <v>26.954874267998623</v>
      </c>
      <c r="R18" s="37">
        <f t="shared" si="7"/>
        <v>41.870478815018942</v>
      </c>
      <c r="S18" s="37">
        <f t="shared" si="7"/>
        <v>0</v>
      </c>
      <c r="T18" s="37">
        <f t="shared" si="7"/>
        <v>0</v>
      </c>
      <c r="U18" s="37">
        <f t="shared" si="7"/>
        <v>0</v>
      </c>
      <c r="V18" s="37">
        <f t="shared" si="7"/>
        <v>0</v>
      </c>
      <c r="W18" s="37">
        <f t="shared" si="7"/>
        <v>0</v>
      </c>
      <c r="X18" s="37">
        <f t="shared" si="7"/>
        <v>100</v>
      </c>
    </row>
    <row r="19" spans="1:24" x14ac:dyDescent="0.15">
      <c r="A19" s="3" t="s">
        <v>17</v>
      </c>
      <c r="B19" s="37">
        <f t="shared" ref="B19:L19" si="8">+B8/$L8*100</f>
        <v>20.437017994858614</v>
      </c>
      <c r="C19" s="37">
        <f t="shared" si="8"/>
        <v>28.776652048994411</v>
      </c>
      <c r="D19" s="37">
        <f t="shared" si="8"/>
        <v>15.635868743384243</v>
      </c>
      <c r="E19" s="37">
        <f t="shared" si="8"/>
        <v>23.967941932557085</v>
      </c>
      <c r="F19" s="37">
        <f t="shared" si="8"/>
        <v>11.182519280205655</v>
      </c>
      <c r="G19" s="37">
        <f t="shared" si="8"/>
        <v>0</v>
      </c>
      <c r="H19" s="37">
        <f t="shared" si="8"/>
        <v>0</v>
      </c>
      <c r="I19" s="37">
        <f t="shared" si="8"/>
        <v>0</v>
      </c>
      <c r="J19" s="37">
        <f t="shared" si="8"/>
        <v>0</v>
      </c>
      <c r="K19" s="37">
        <f t="shared" si="8"/>
        <v>0</v>
      </c>
      <c r="L19" s="37">
        <f t="shared" si="8"/>
        <v>100</v>
      </c>
      <c r="M19" s="63"/>
      <c r="N19" s="37">
        <f t="shared" ref="N19:X19" si="9">+N8/$X8*100</f>
        <v>18.817204301075268</v>
      </c>
      <c r="O19" s="37">
        <f t="shared" si="9"/>
        <v>29.75743935983996</v>
      </c>
      <c r="P19" s="37">
        <f t="shared" si="9"/>
        <v>10.090022505626406</v>
      </c>
      <c r="Q19" s="37">
        <f t="shared" si="9"/>
        <v>4.9137284321080266</v>
      </c>
      <c r="R19" s="37">
        <f t="shared" si="9"/>
        <v>17.666916729182297</v>
      </c>
      <c r="S19" s="37">
        <f t="shared" si="9"/>
        <v>18.75468867216804</v>
      </c>
      <c r="T19" s="37">
        <f t="shared" si="9"/>
        <v>0</v>
      </c>
      <c r="U19" s="37">
        <f t="shared" si="9"/>
        <v>0</v>
      </c>
      <c r="V19" s="37">
        <f t="shared" si="9"/>
        <v>0</v>
      </c>
      <c r="W19" s="37">
        <f t="shared" si="9"/>
        <v>0</v>
      </c>
      <c r="X19" s="37">
        <f t="shared" si="9"/>
        <v>100</v>
      </c>
    </row>
    <row r="20" spans="1:24" x14ac:dyDescent="0.15">
      <c r="A20" s="3" t="s">
        <v>18</v>
      </c>
      <c r="B20" s="37">
        <f t="shared" ref="B20:L20" si="10">+B9/$L9*100</f>
        <v>24.651697480409634</v>
      </c>
      <c r="C20" s="37">
        <f t="shared" si="10"/>
        <v>13.164305978885643</v>
      </c>
      <c r="D20" s="37">
        <f t="shared" si="10"/>
        <v>8.2738327515108061</v>
      </c>
      <c r="E20" s="37">
        <f t="shared" si="10"/>
        <v>6.9702690445806139</v>
      </c>
      <c r="F20" s="37">
        <f t="shared" si="10"/>
        <v>3.0490312918569455</v>
      </c>
      <c r="G20" s="37">
        <f t="shared" si="10"/>
        <v>1.8003100709788329</v>
      </c>
      <c r="H20" s="37">
        <f t="shared" si="10"/>
        <v>0</v>
      </c>
      <c r="I20" s="37">
        <f t="shared" si="10"/>
        <v>7.9099739498191255</v>
      </c>
      <c r="J20" s="37">
        <f t="shared" si="10"/>
        <v>5.7605703618549411</v>
      </c>
      <c r="K20" s="37">
        <f t="shared" si="10"/>
        <v>28.420009070103468</v>
      </c>
      <c r="L20" s="37">
        <f t="shared" si="10"/>
        <v>100</v>
      </c>
      <c r="M20" s="63"/>
      <c r="N20" s="37">
        <f t="shared" ref="N20:X20" si="11">+N9/$X9*100</f>
        <v>4.3963987645396596</v>
      </c>
      <c r="O20" s="37">
        <f t="shared" si="11"/>
        <v>6.6022650106240821</v>
      </c>
      <c r="P20" s="37">
        <f t="shared" si="11"/>
        <v>3.9320058706271492</v>
      </c>
      <c r="Q20" s="37">
        <f t="shared" si="11"/>
        <v>4.3416354515782789</v>
      </c>
      <c r="R20" s="37">
        <f t="shared" si="11"/>
        <v>4.6088804188298171</v>
      </c>
      <c r="S20" s="37">
        <f t="shared" si="11"/>
        <v>7.4215241725263423</v>
      </c>
      <c r="T20" s="37">
        <f t="shared" si="11"/>
        <v>0</v>
      </c>
      <c r="U20" s="37">
        <f t="shared" si="11"/>
        <v>0</v>
      </c>
      <c r="V20" s="37">
        <f t="shared" si="11"/>
        <v>15.990887384723226</v>
      </c>
      <c r="W20" s="37">
        <f t="shared" si="11"/>
        <v>52.706402926551441</v>
      </c>
      <c r="X20" s="37">
        <f t="shared" si="11"/>
        <v>100</v>
      </c>
    </row>
    <row r="21" spans="1:24" x14ac:dyDescent="0.15">
      <c r="A21" s="3" t="s">
        <v>19</v>
      </c>
      <c r="B21" s="37">
        <f t="shared" ref="B21:L21" si="12">+B10/$L10*100</f>
        <v>23.488878143133462</v>
      </c>
      <c r="C21" s="37">
        <f t="shared" si="12"/>
        <v>16.972920696324952</v>
      </c>
      <c r="D21" s="37">
        <f t="shared" si="12"/>
        <v>0</v>
      </c>
      <c r="E21" s="37">
        <f t="shared" si="12"/>
        <v>28.215667311411991</v>
      </c>
      <c r="F21" s="37">
        <f t="shared" si="12"/>
        <v>11.025145067698258</v>
      </c>
      <c r="G21" s="37">
        <f t="shared" si="12"/>
        <v>20.297388781431334</v>
      </c>
      <c r="H21" s="37">
        <f t="shared" si="12"/>
        <v>0</v>
      </c>
      <c r="I21" s="37">
        <f t="shared" si="12"/>
        <v>0</v>
      </c>
      <c r="J21" s="37">
        <f t="shared" si="12"/>
        <v>0</v>
      </c>
      <c r="K21" s="37">
        <f t="shared" si="12"/>
        <v>0</v>
      </c>
      <c r="L21" s="37">
        <f t="shared" si="12"/>
        <v>100</v>
      </c>
      <c r="M21" s="63"/>
      <c r="N21" s="37">
        <f t="shared" ref="N21:X21" si="13">+N10/$X10*100</f>
        <v>12.172710206501334</v>
      </c>
      <c r="O21" s="37">
        <f t="shared" si="13"/>
        <v>5.8689852781345726</v>
      </c>
      <c r="P21" s="37">
        <f t="shared" si="13"/>
        <v>2.4701116490465371</v>
      </c>
      <c r="Q21" s="37">
        <f t="shared" si="13"/>
        <v>16.688074300958405</v>
      </c>
      <c r="R21" s="37">
        <f t="shared" si="13"/>
        <v>5.444126074498568</v>
      </c>
      <c r="S21" s="37">
        <f t="shared" si="13"/>
        <v>36.794783124197217</v>
      </c>
      <c r="T21" s="37">
        <f t="shared" si="13"/>
        <v>20.561209366663373</v>
      </c>
      <c r="U21" s="37">
        <f t="shared" si="13"/>
        <v>0</v>
      </c>
      <c r="V21" s="37">
        <f t="shared" si="13"/>
        <v>0</v>
      </c>
      <c r="W21" s="37">
        <f t="shared" si="13"/>
        <v>0</v>
      </c>
      <c r="X21" s="37">
        <f t="shared" si="13"/>
        <v>100</v>
      </c>
    </row>
    <row r="22" spans="1:24" x14ac:dyDescent="0.15">
      <c r="A22" s="3" t="s">
        <v>20</v>
      </c>
      <c r="B22" s="37">
        <f t="shared" ref="B22:L22" si="14">+B11/$L11*100</f>
        <v>36.762225969645876</v>
      </c>
      <c r="C22" s="37">
        <f t="shared" si="14"/>
        <v>34.801854974704895</v>
      </c>
      <c r="D22" s="37">
        <f t="shared" si="14"/>
        <v>21.711635750421586</v>
      </c>
      <c r="E22" s="37">
        <f t="shared" si="14"/>
        <v>6.7242833052276563</v>
      </c>
      <c r="F22" s="37">
        <f t="shared" si="14"/>
        <v>0</v>
      </c>
      <c r="G22" s="37">
        <f t="shared" si="14"/>
        <v>0</v>
      </c>
      <c r="H22" s="37">
        <f t="shared" si="14"/>
        <v>0</v>
      </c>
      <c r="I22" s="37">
        <f t="shared" si="14"/>
        <v>0</v>
      </c>
      <c r="J22" s="37">
        <f t="shared" si="14"/>
        <v>0</v>
      </c>
      <c r="K22" s="37">
        <f t="shared" si="14"/>
        <v>0</v>
      </c>
      <c r="L22" s="37">
        <f t="shared" si="14"/>
        <v>100</v>
      </c>
      <c r="M22" s="63"/>
      <c r="N22" s="37">
        <f t="shared" ref="N22:X22" si="15">+N11/$X11*100</f>
        <v>14.091614906832298</v>
      </c>
      <c r="O22" s="37">
        <f t="shared" si="15"/>
        <v>24.767080745341612</v>
      </c>
      <c r="P22" s="37">
        <f t="shared" si="15"/>
        <v>21.273291925465841</v>
      </c>
      <c r="Q22" s="37">
        <f t="shared" si="15"/>
        <v>13.159937888198758</v>
      </c>
      <c r="R22" s="37">
        <f t="shared" si="15"/>
        <v>26.70807453416149</v>
      </c>
      <c r="S22" s="37">
        <f t="shared" si="15"/>
        <v>0</v>
      </c>
      <c r="T22" s="37">
        <f t="shared" si="15"/>
        <v>0</v>
      </c>
      <c r="U22" s="37">
        <f t="shared" si="15"/>
        <v>0</v>
      </c>
      <c r="V22" s="37">
        <f t="shared" si="15"/>
        <v>0</v>
      </c>
      <c r="W22" s="37">
        <f t="shared" si="15"/>
        <v>0</v>
      </c>
      <c r="X22" s="37">
        <f t="shared" si="15"/>
        <v>100</v>
      </c>
    </row>
    <row r="23" spans="1:24" x14ac:dyDescent="0.15">
      <c r="A23" s="3" t="s">
        <v>21</v>
      </c>
      <c r="B23" s="37">
        <f t="shared" ref="B23:L23" si="16">+B12/$L12*100</f>
        <v>32.000868998479255</v>
      </c>
      <c r="C23" s="37">
        <f t="shared" si="16"/>
        <v>30.632196393656308</v>
      </c>
      <c r="D23" s="37">
        <f t="shared" si="16"/>
        <v>19.552465783184878</v>
      </c>
      <c r="E23" s="37">
        <f t="shared" si="16"/>
        <v>6.9519878340212911</v>
      </c>
      <c r="F23" s="37">
        <f t="shared" si="16"/>
        <v>10.862480990658266</v>
      </c>
      <c r="G23" s="37">
        <f t="shared" si="16"/>
        <v>0</v>
      </c>
      <c r="H23" s="37">
        <f t="shared" si="16"/>
        <v>0</v>
      </c>
      <c r="I23" s="37">
        <f t="shared" si="16"/>
        <v>0</v>
      </c>
      <c r="J23" s="37">
        <f t="shared" si="16"/>
        <v>0</v>
      </c>
      <c r="K23" s="37">
        <f t="shared" si="16"/>
        <v>0</v>
      </c>
      <c r="L23" s="37">
        <f t="shared" si="16"/>
        <v>100</v>
      </c>
      <c r="M23" s="63"/>
      <c r="N23" s="37">
        <f t="shared" ref="N23:X23" si="17">+N12/$X12*100</f>
        <v>42.528735632183903</v>
      </c>
      <c r="O23" s="37">
        <f t="shared" si="17"/>
        <v>0</v>
      </c>
      <c r="P23" s="37">
        <f t="shared" si="17"/>
        <v>57.47126436781609</v>
      </c>
      <c r="Q23" s="37">
        <f t="shared" si="17"/>
        <v>0</v>
      </c>
      <c r="R23" s="37">
        <f t="shared" si="17"/>
        <v>0</v>
      </c>
      <c r="S23" s="37">
        <f t="shared" si="17"/>
        <v>0</v>
      </c>
      <c r="T23" s="37">
        <f t="shared" si="17"/>
        <v>0</v>
      </c>
      <c r="U23" s="37">
        <f t="shared" si="17"/>
        <v>0</v>
      </c>
      <c r="V23" s="37">
        <f t="shared" si="17"/>
        <v>0</v>
      </c>
      <c r="W23" s="37">
        <f t="shared" si="17"/>
        <v>0</v>
      </c>
      <c r="X23" s="37">
        <f t="shared" si="17"/>
        <v>100</v>
      </c>
    </row>
    <row r="24" spans="1:24" s="72" customFormat="1" x14ac:dyDescent="0.15">
      <c r="A24" s="6" t="s">
        <v>209</v>
      </c>
      <c r="B24" s="8">
        <f t="shared" ref="B24:L24" si="18">+B13/$L13*100</f>
        <v>18.193929983617668</v>
      </c>
      <c r="C24" s="8">
        <f t="shared" si="18"/>
        <v>19.980854381451778</v>
      </c>
      <c r="D24" s="8">
        <f t="shared" si="18"/>
        <v>14.557907272045423</v>
      </c>
      <c r="E24" s="8">
        <f t="shared" si="18"/>
        <v>13.920048949622677</v>
      </c>
      <c r="F24" s="8">
        <f t="shared" si="18"/>
        <v>7.4118544932990318</v>
      </c>
      <c r="G24" s="8">
        <f t="shared" si="18"/>
        <v>4.247235070036119</v>
      </c>
      <c r="H24" s="8">
        <f t="shared" si="18"/>
        <v>5.3594573434302895</v>
      </c>
      <c r="I24" s="8">
        <f t="shared" si="18"/>
        <v>2.4672188850802339</v>
      </c>
      <c r="J24" s="8">
        <f t="shared" si="18"/>
        <v>4.996940648582501</v>
      </c>
      <c r="K24" s="8">
        <f t="shared" si="18"/>
        <v>8.8645529728342769</v>
      </c>
      <c r="L24" s="8">
        <f t="shared" si="18"/>
        <v>100</v>
      </c>
      <c r="M24" s="77"/>
      <c r="N24" s="8">
        <f t="shared" ref="N24:X24" si="19">+N13/$X13*100</f>
        <v>11.219304298412956</v>
      </c>
      <c r="O24" s="8">
        <f t="shared" si="19"/>
        <v>18.841985631367454</v>
      </c>
      <c r="P24" s="8">
        <f t="shared" si="19"/>
        <v>14.59552705280675</v>
      </c>
      <c r="Q24" s="8">
        <f t="shared" si="19"/>
        <v>16.049031943824325</v>
      </c>
      <c r="R24" s="8">
        <f t="shared" si="19"/>
        <v>9.7739172788894741</v>
      </c>
      <c r="S24" s="8">
        <f t="shared" si="19"/>
        <v>8.2980882412631392</v>
      </c>
      <c r="T24" s="8">
        <f t="shared" si="19"/>
        <v>3.9363558874863007</v>
      </c>
      <c r="U24" s="8">
        <f t="shared" si="19"/>
        <v>1.7709136664366603</v>
      </c>
      <c r="V24" s="8">
        <f t="shared" si="19"/>
        <v>5.7486706985428411</v>
      </c>
      <c r="W24" s="8">
        <f t="shared" si="19"/>
        <v>9.7662053009700855</v>
      </c>
      <c r="X24" s="8">
        <f t="shared" si="19"/>
        <v>100</v>
      </c>
    </row>
    <row r="25" spans="1:24" x14ac:dyDescent="0.15">
      <c r="A25" s="9" t="s">
        <v>22</v>
      </c>
      <c r="B25" s="27">
        <f>+B14/$L14*100</f>
        <v>6.0195856104108092</v>
      </c>
      <c r="C25" s="27">
        <f t="shared" ref="C25:L25" si="20">+C14/$L14*100</f>
        <v>7.3423401043579615</v>
      </c>
      <c r="D25" s="27">
        <f t="shared" si="20"/>
        <v>5.9780675083667214</v>
      </c>
      <c r="E25" s="27">
        <f t="shared" si="20"/>
        <v>9.5272146935275472</v>
      </c>
      <c r="F25" s="27">
        <f t="shared" si="20"/>
        <v>14.133071850533019</v>
      </c>
      <c r="G25" s="27">
        <f t="shared" si="20"/>
        <v>14.349745690978008</v>
      </c>
      <c r="H25" s="27">
        <f t="shared" si="20"/>
        <v>8.6218401611131466</v>
      </c>
      <c r="I25" s="27">
        <f t="shared" si="20"/>
        <v>10.385825391293126</v>
      </c>
      <c r="J25" s="27">
        <f t="shared" si="20"/>
        <v>11.474036327350779</v>
      </c>
      <c r="K25" s="27">
        <f t="shared" si="20"/>
        <v>12.168272662068873</v>
      </c>
      <c r="L25" s="27">
        <f t="shared" si="20"/>
        <v>100</v>
      </c>
      <c r="M25" s="27"/>
      <c r="N25" s="27">
        <f>+N14/$X14*100</f>
        <v>2.840228474561862</v>
      </c>
      <c r="O25" s="27">
        <f t="shared" ref="O25:X25" si="21">+O14/$X14*100</f>
        <v>4.4765059625017356</v>
      </c>
      <c r="P25" s="27">
        <f t="shared" si="21"/>
        <v>4.0862263993352688</v>
      </c>
      <c r="Q25" s="27">
        <f t="shared" si="21"/>
        <v>7.1133227072341416</v>
      </c>
      <c r="R25" s="27">
        <f t="shared" si="21"/>
        <v>11.748298369616476</v>
      </c>
      <c r="S25" s="27">
        <f t="shared" si="21"/>
        <v>14.492879266953244</v>
      </c>
      <c r="T25" s="27">
        <f t="shared" si="21"/>
        <v>9.8470093532365635</v>
      </c>
      <c r="U25" s="27">
        <f t="shared" si="21"/>
        <v>12.636778042609048</v>
      </c>
      <c r="V25" s="27">
        <f t="shared" si="21"/>
        <v>15.406838198177025</v>
      </c>
      <c r="W25" s="27">
        <f t="shared" si="21"/>
        <v>17.351913225774631</v>
      </c>
      <c r="X25" s="27">
        <f t="shared" si="21"/>
        <v>100</v>
      </c>
    </row>
    <row r="26" spans="1:24" x14ac:dyDescent="0.15">
      <c r="A26" s="12" t="s">
        <v>23</v>
      </c>
    </row>
  </sheetData>
  <mergeCells count="3">
    <mergeCell ref="N3:X3"/>
    <mergeCell ref="A3:A4"/>
    <mergeCell ref="B3:L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/>
  <dimension ref="A1:K15"/>
  <sheetViews>
    <sheetView zoomScaleNormal="100" workbookViewId="0">
      <selection activeCell="G4" sqref="G4"/>
    </sheetView>
  </sheetViews>
  <sheetFormatPr defaultRowHeight="9" x14ac:dyDescent="0.15"/>
  <cols>
    <col min="1" max="1" width="15.7109375" style="14" customWidth="1"/>
    <col min="2" max="11" width="9.140625" style="14" customWidth="1"/>
    <col min="12" max="16384" width="9.140625" style="14"/>
  </cols>
  <sheetData>
    <row r="1" spans="1:11" ht="12" x14ac:dyDescent="0.2">
      <c r="A1" s="86" t="s">
        <v>315</v>
      </c>
    </row>
    <row r="2" spans="1:11" x14ac:dyDescent="0.15">
      <c r="A2" s="59"/>
    </row>
    <row r="3" spans="1:11" x14ac:dyDescent="0.15">
      <c r="A3" s="96" t="s">
        <v>211</v>
      </c>
      <c r="B3" s="95" t="s">
        <v>75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ht="45" x14ac:dyDescent="0.15">
      <c r="A4" s="97"/>
      <c r="B4" s="44" t="s">
        <v>93</v>
      </c>
      <c r="C4" s="44" t="s">
        <v>94</v>
      </c>
      <c r="D4" s="44" t="s">
        <v>95</v>
      </c>
      <c r="E4" s="44" t="s">
        <v>98</v>
      </c>
      <c r="F4" s="44" t="s">
        <v>105</v>
      </c>
      <c r="G4" s="94" t="s">
        <v>351</v>
      </c>
      <c r="H4" s="44" t="s">
        <v>101</v>
      </c>
      <c r="I4" s="44" t="s">
        <v>102</v>
      </c>
      <c r="J4" s="44" t="s">
        <v>104</v>
      </c>
      <c r="K4" s="44" t="s">
        <v>13</v>
      </c>
    </row>
    <row r="5" spans="1:11" s="16" customFormat="1" x14ac:dyDescent="0.25">
      <c r="A5" s="3" t="s">
        <v>14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</row>
    <row r="6" spans="1:11" s="60" customFormat="1" x14ac:dyDescent="0.25">
      <c r="A6" s="3" t="s">
        <v>15</v>
      </c>
      <c r="B6" s="26">
        <v>0</v>
      </c>
      <c r="C6" s="26">
        <v>0</v>
      </c>
      <c r="D6" s="26">
        <v>0</v>
      </c>
      <c r="E6" s="26">
        <v>0.75</v>
      </c>
      <c r="F6" s="26">
        <v>632.67999999999995</v>
      </c>
      <c r="G6" s="26">
        <v>0</v>
      </c>
      <c r="H6" s="26">
        <v>0</v>
      </c>
      <c r="I6" s="26">
        <v>0</v>
      </c>
      <c r="J6" s="26">
        <v>0</v>
      </c>
      <c r="K6" s="26">
        <v>633.42999999999995</v>
      </c>
    </row>
    <row r="7" spans="1:11" s="60" customFormat="1" x14ac:dyDescent="0.25">
      <c r="A7" s="3" t="s">
        <v>16</v>
      </c>
      <c r="B7" s="26">
        <v>0</v>
      </c>
      <c r="C7" s="26">
        <v>0</v>
      </c>
      <c r="D7" s="26">
        <v>0</v>
      </c>
      <c r="E7" s="26">
        <v>0</v>
      </c>
      <c r="F7" s="26">
        <v>2.17</v>
      </c>
      <c r="G7" s="26">
        <v>0</v>
      </c>
      <c r="H7" s="26">
        <v>0</v>
      </c>
      <c r="I7" s="26">
        <v>0</v>
      </c>
      <c r="J7" s="26">
        <v>0</v>
      </c>
      <c r="K7" s="26">
        <v>2.17</v>
      </c>
    </row>
    <row r="8" spans="1:11" s="60" customFormat="1" x14ac:dyDescent="0.25">
      <c r="A8" s="3" t="s">
        <v>17</v>
      </c>
      <c r="B8" s="26">
        <v>0</v>
      </c>
      <c r="C8" s="26">
        <v>0</v>
      </c>
      <c r="D8" s="26">
        <v>0</v>
      </c>
      <c r="E8" s="26">
        <v>0</v>
      </c>
      <c r="F8" s="26">
        <v>10.18</v>
      </c>
      <c r="G8" s="26">
        <v>0.56000000000000005</v>
      </c>
      <c r="H8" s="26">
        <v>0</v>
      </c>
      <c r="I8" s="26">
        <v>0</v>
      </c>
      <c r="J8" s="26">
        <v>0</v>
      </c>
      <c r="K8" s="26">
        <v>10.74</v>
      </c>
    </row>
    <row r="9" spans="1:11" s="60" customFormat="1" x14ac:dyDescent="0.25">
      <c r="A9" s="3" t="s">
        <v>18</v>
      </c>
      <c r="B9" s="26">
        <v>0</v>
      </c>
      <c r="C9" s="26">
        <v>0</v>
      </c>
      <c r="D9" s="26">
        <v>0</v>
      </c>
      <c r="E9" s="26">
        <v>0</v>
      </c>
      <c r="F9" s="26">
        <v>18.86</v>
      </c>
      <c r="G9" s="26">
        <v>0</v>
      </c>
      <c r="H9" s="26">
        <v>0</v>
      </c>
      <c r="I9" s="26">
        <v>0</v>
      </c>
      <c r="J9" s="26">
        <v>0</v>
      </c>
      <c r="K9" s="26">
        <v>18.86</v>
      </c>
    </row>
    <row r="10" spans="1:11" s="60" customFormat="1" x14ac:dyDescent="0.25">
      <c r="A10" s="3" t="s">
        <v>19</v>
      </c>
      <c r="B10" s="26">
        <v>0</v>
      </c>
      <c r="C10" s="26">
        <v>0</v>
      </c>
      <c r="D10" s="26">
        <v>0</v>
      </c>
      <c r="E10" s="26">
        <v>0</v>
      </c>
      <c r="F10" s="26">
        <v>25.17</v>
      </c>
      <c r="G10" s="26">
        <v>1.4</v>
      </c>
      <c r="H10" s="26">
        <v>0</v>
      </c>
      <c r="I10" s="26">
        <v>0</v>
      </c>
      <c r="J10" s="26">
        <v>1.27</v>
      </c>
      <c r="K10" s="26">
        <v>27.84</v>
      </c>
    </row>
    <row r="11" spans="1:11" s="60" customFormat="1" x14ac:dyDescent="0.25">
      <c r="A11" s="3" t="s">
        <v>20</v>
      </c>
      <c r="B11" s="26">
        <v>0</v>
      </c>
      <c r="C11" s="26">
        <v>0</v>
      </c>
      <c r="D11" s="26">
        <v>0</v>
      </c>
      <c r="E11" s="26">
        <v>0</v>
      </c>
      <c r="F11" s="26">
        <v>3.44</v>
      </c>
      <c r="G11" s="26">
        <v>0</v>
      </c>
      <c r="H11" s="26">
        <v>0</v>
      </c>
      <c r="I11" s="26">
        <v>0</v>
      </c>
      <c r="J11" s="26">
        <v>0</v>
      </c>
      <c r="K11" s="26">
        <v>3.44</v>
      </c>
    </row>
    <row r="12" spans="1:11" s="60" customFormat="1" x14ac:dyDescent="0.25">
      <c r="A12" s="3" t="s">
        <v>21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s="60" customFormat="1" x14ac:dyDescent="0.25">
      <c r="A13" s="6" t="s">
        <v>209</v>
      </c>
      <c r="B13" s="35">
        <f t="shared" ref="B13:K13" si="0">SUM(B5:B11)</f>
        <v>0</v>
      </c>
      <c r="C13" s="35">
        <f t="shared" si="0"/>
        <v>0</v>
      </c>
      <c r="D13" s="35">
        <f t="shared" si="0"/>
        <v>0</v>
      </c>
      <c r="E13" s="35">
        <f t="shared" si="0"/>
        <v>0.75</v>
      </c>
      <c r="F13" s="35">
        <f t="shared" si="0"/>
        <v>692.49999999999989</v>
      </c>
      <c r="G13" s="35">
        <f t="shared" si="0"/>
        <v>1.96</v>
      </c>
      <c r="H13" s="35">
        <f t="shared" si="0"/>
        <v>0</v>
      </c>
      <c r="I13" s="35">
        <f t="shared" si="0"/>
        <v>0</v>
      </c>
      <c r="J13" s="35">
        <f t="shared" si="0"/>
        <v>1.27</v>
      </c>
      <c r="K13" s="35">
        <f t="shared" si="0"/>
        <v>696.48</v>
      </c>
    </row>
    <row r="14" spans="1:11" s="60" customFormat="1" x14ac:dyDescent="0.25">
      <c r="A14" s="9" t="s">
        <v>22</v>
      </c>
      <c r="B14" s="27">
        <v>748.2</v>
      </c>
      <c r="C14" s="27">
        <v>31</v>
      </c>
      <c r="D14" s="27">
        <v>0</v>
      </c>
      <c r="E14" s="27">
        <v>1788.61</v>
      </c>
      <c r="F14" s="27">
        <v>12834.69</v>
      </c>
      <c r="G14" s="27">
        <v>6817.4</v>
      </c>
      <c r="H14" s="27">
        <v>5167.68</v>
      </c>
      <c r="I14" s="27">
        <v>238.57</v>
      </c>
      <c r="J14" s="27">
        <v>131.85</v>
      </c>
      <c r="K14" s="27">
        <v>27758</v>
      </c>
    </row>
    <row r="15" spans="1:11" x14ac:dyDescent="0.15">
      <c r="A15" s="12" t="s">
        <v>23</v>
      </c>
    </row>
  </sheetData>
  <mergeCells count="2">
    <mergeCell ref="A3:A4"/>
    <mergeCell ref="B3:K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/>
  <dimension ref="A1:D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16384" width="9.140625" style="14"/>
  </cols>
  <sheetData>
    <row r="1" spans="1:4" ht="12" x14ac:dyDescent="0.2">
      <c r="A1" s="86" t="s">
        <v>316</v>
      </c>
      <c r="B1" s="62"/>
      <c r="C1" s="62"/>
    </row>
    <row r="2" spans="1:4" x14ac:dyDescent="0.15">
      <c r="A2" s="59"/>
      <c r="B2" s="59"/>
      <c r="C2" s="59"/>
    </row>
    <row r="3" spans="1:4" x14ac:dyDescent="0.15">
      <c r="A3" s="96" t="s">
        <v>211</v>
      </c>
      <c r="B3" s="95" t="s">
        <v>106</v>
      </c>
      <c r="C3" s="95"/>
      <c r="D3" s="105" t="s">
        <v>255</v>
      </c>
    </row>
    <row r="4" spans="1:4" x14ac:dyDescent="0.15">
      <c r="A4" s="97"/>
      <c r="B4" s="44">
        <v>2000</v>
      </c>
      <c r="C4" s="44">
        <v>2010</v>
      </c>
      <c r="D4" s="106"/>
    </row>
    <row r="5" spans="1:4" s="16" customFormat="1" x14ac:dyDescent="0.25">
      <c r="A5" s="3" t="s">
        <v>14</v>
      </c>
      <c r="B5" s="15">
        <v>20</v>
      </c>
      <c r="C5" s="15">
        <v>21</v>
      </c>
      <c r="D5" s="32">
        <f>+C5/B5*100-100</f>
        <v>5</v>
      </c>
    </row>
    <row r="6" spans="1:4" s="60" customFormat="1" x14ac:dyDescent="0.25">
      <c r="A6" s="3" t="s">
        <v>15</v>
      </c>
      <c r="B6" s="15">
        <v>32</v>
      </c>
      <c r="C6" s="15">
        <v>11</v>
      </c>
      <c r="D6" s="32">
        <f t="shared" ref="D6:D14" si="0">+C6/B6*100-100</f>
        <v>-65.625</v>
      </c>
    </row>
    <row r="7" spans="1:4" s="60" customFormat="1" x14ac:dyDescent="0.25">
      <c r="A7" s="3" t="s">
        <v>16</v>
      </c>
      <c r="B7" s="15">
        <v>7</v>
      </c>
      <c r="C7" s="15">
        <v>14</v>
      </c>
      <c r="D7" s="32">
        <f t="shared" si="0"/>
        <v>100</v>
      </c>
    </row>
    <row r="8" spans="1:4" s="60" customFormat="1" x14ac:dyDescent="0.25">
      <c r="A8" s="3" t="s">
        <v>17</v>
      </c>
      <c r="B8" s="15">
        <v>0</v>
      </c>
      <c r="C8" s="15">
        <v>3</v>
      </c>
      <c r="D8" s="32" t="s">
        <v>219</v>
      </c>
    </row>
    <row r="9" spans="1:4" s="60" customFormat="1" x14ac:dyDescent="0.25">
      <c r="A9" s="3" t="s">
        <v>18</v>
      </c>
      <c r="B9" s="15">
        <v>13</v>
      </c>
      <c r="C9" s="15">
        <v>5</v>
      </c>
      <c r="D9" s="32">
        <f t="shared" si="0"/>
        <v>-61.538461538461533</v>
      </c>
    </row>
    <row r="10" spans="1:4" s="60" customFormat="1" x14ac:dyDescent="0.25">
      <c r="A10" s="3" t="s">
        <v>19</v>
      </c>
      <c r="B10" s="15">
        <v>0</v>
      </c>
      <c r="C10" s="15">
        <v>2</v>
      </c>
      <c r="D10" s="32" t="s">
        <v>219</v>
      </c>
    </row>
    <row r="11" spans="1:4" s="60" customFormat="1" x14ac:dyDescent="0.25">
      <c r="A11" s="3" t="s">
        <v>20</v>
      </c>
      <c r="B11" s="15">
        <v>0</v>
      </c>
      <c r="C11" s="15">
        <v>0</v>
      </c>
      <c r="D11" s="32" t="s">
        <v>219</v>
      </c>
    </row>
    <row r="12" spans="1:4" s="60" customFormat="1" x14ac:dyDescent="0.25">
      <c r="A12" s="3" t="s">
        <v>21</v>
      </c>
      <c r="B12" s="15">
        <v>4</v>
      </c>
      <c r="C12" s="15">
        <v>3</v>
      </c>
      <c r="D12" s="32">
        <f t="shared" si="0"/>
        <v>-25</v>
      </c>
    </row>
    <row r="13" spans="1:4" x14ac:dyDescent="0.15">
      <c r="A13" s="6" t="s">
        <v>209</v>
      </c>
      <c r="B13" s="7">
        <f>SUM(B5:B12)</f>
        <v>76</v>
      </c>
      <c r="C13" s="7">
        <f t="shared" ref="C13" si="1">SUM(C5:C12)</f>
        <v>59</v>
      </c>
      <c r="D13" s="33">
        <f t="shared" si="0"/>
        <v>-22.368421052631575</v>
      </c>
    </row>
    <row r="14" spans="1:4" s="60" customFormat="1" x14ac:dyDescent="0.25">
      <c r="A14" s="9" t="s">
        <v>22</v>
      </c>
      <c r="B14" s="10">
        <v>14394</v>
      </c>
      <c r="C14" s="10">
        <v>15308</v>
      </c>
      <c r="D14" s="34">
        <f t="shared" si="0"/>
        <v>6.3498680005557873</v>
      </c>
    </row>
    <row r="15" spans="1:4" x14ac:dyDescent="0.15">
      <c r="A15" s="12" t="s">
        <v>23</v>
      </c>
    </row>
  </sheetData>
  <mergeCells count="3">
    <mergeCell ref="A3:A4"/>
    <mergeCell ref="B3:C3"/>
    <mergeCell ref="D3:D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/>
  <dimension ref="A1:I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6" width="9.140625" style="14" customWidth="1"/>
    <col min="7" max="7" width="1.85546875" style="14" customWidth="1"/>
    <col min="8" max="9" width="9.140625" style="14" customWidth="1"/>
    <col min="10" max="16384" width="9.140625" style="14"/>
  </cols>
  <sheetData>
    <row r="1" spans="1:9" ht="12" x14ac:dyDescent="0.2">
      <c r="A1" s="86" t="s">
        <v>317</v>
      </c>
      <c r="B1" s="62"/>
      <c r="C1" s="62"/>
      <c r="D1" s="62"/>
      <c r="G1" s="62"/>
    </row>
    <row r="2" spans="1:9" x14ac:dyDescent="0.15">
      <c r="A2" s="59"/>
      <c r="B2" s="59"/>
      <c r="C2" s="59"/>
      <c r="D2" s="62"/>
      <c r="G2" s="62"/>
    </row>
    <row r="3" spans="1:9" x14ac:dyDescent="0.15">
      <c r="A3" s="96" t="s">
        <v>211</v>
      </c>
      <c r="B3" s="95" t="s">
        <v>107</v>
      </c>
      <c r="C3" s="95"/>
      <c r="D3" s="25"/>
      <c r="E3" s="95" t="s">
        <v>108</v>
      </c>
      <c r="F3" s="95"/>
      <c r="G3" s="25"/>
      <c r="H3" s="95" t="s">
        <v>254</v>
      </c>
      <c r="I3" s="95"/>
    </row>
    <row r="4" spans="1:9" x14ac:dyDescent="0.15">
      <c r="A4" s="97"/>
      <c r="B4" s="44">
        <v>2000</v>
      </c>
      <c r="C4" s="44">
        <v>2010</v>
      </c>
      <c r="D4" s="82"/>
      <c r="E4" s="44">
        <v>2000</v>
      </c>
      <c r="F4" s="44">
        <v>2010</v>
      </c>
      <c r="G4" s="82"/>
      <c r="H4" s="44">
        <v>2000</v>
      </c>
      <c r="I4" s="44">
        <v>2010</v>
      </c>
    </row>
    <row r="5" spans="1:9" s="16" customFormat="1" x14ac:dyDescent="0.25">
      <c r="A5" s="3" t="s">
        <v>14</v>
      </c>
      <c r="B5" s="15">
        <v>16</v>
      </c>
      <c r="C5" s="15">
        <v>11</v>
      </c>
      <c r="D5" s="15"/>
      <c r="E5" s="15">
        <v>254</v>
      </c>
      <c r="F5" s="15">
        <v>181</v>
      </c>
      <c r="G5" s="15"/>
      <c r="H5" s="15">
        <f>+E5/B5</f>
        <v>15.875</v>
      </c>
      <c r="I5" s="15">
        <f>+F5/C5</f>
        <v>16.454545454545453</v>
      </c>
    </row>
    <row r="6" spans="1:9" s="60" customFormat="1" x14ac:dyDescent="0.25">
      <c r="A6" s="3" t="s">
        <v>15</v>
      </c>
      <c r="B6" s="15">
        <v>21</v>
      </c>
      <c r="C6" s="15">
        <v>9</v>
      </c>
      <c r="D6" s="15"/>
      <c r="E6" s="15">
        <v>67</v>
      </c>
      <c r="F6" s="15">
        <v>76</v>
      </c>
      <c r="G6" s="15"/>
      <c r="H6" s="15">
        <f t="shared" ref="H6:H13" si="0">+E6/B6</f>
        <v>3.1904761904761907</v>
      </c>
      <c r="I6" s="15">
        <f t="shared" ref="I6:I13" si="1">+F6/C6</f>
        <v>8.4444444444444446</v>
      </c>
    </row>
    <row r="7" spans="1:9" s="60" customFormat="1" x14ac:dyDescent="0.25">
      <c r="A7" s="3" t="s">
        <v>16</v>
      </c>
      <c r="B7" s="15">
        <v>7</v>
      </c>
      <c r="C7" s="15">
        <v>4</v>
      </c>
      <c r="D7" s="15"/>
      <c r="E7" s="15">
        <v>23</v>
      </c>
      <c r="F7" s="15">
        <v>25</v>
      </c>
      <c r="G7" s="15"/>
      <c r="H7" s="15">
        <f t="shared" si="0"/>
        <v>3.2857142857142856</v>
      </c>
      <c r="I7" s="15">
        <f t="shared" si="1"/>
        <v>6.25</v>
      </c>
    </row>
    <row r="8" spans="1:9" s="60" customFormat="1" x14ac:dyDescent="0.25">
      <c r="A8" s="3" t="s">
        <v>17</v>
      </c>
      <c r="B8" s="15" t="s">
        <v>219</v>
      </c>
      <c r="C8" s="15" t="s">
        <v>219</v>
      </c>
      <c r="D8" s="15"/>
      <c r="E8" s="15" t="s">
        <v>219</v>
      </c>
      <c r="F8" s="15" t="s">
        <v>219</v>
      </c>
      <c r="G8" s="15"/>
      <c r="H8" s="15" t="s">
        <v>219</v>
      </c>
      <c r="I8" s="15" t="s">
        <v>219</v>
      </c>
    </row>
    <row r="9" spans="1:9" s="60" customFormat="1" x14ac:dyDescent="0.25">
      <c r="A9" s="3" t="s">
        <v>18</v>
      </c>
      <c r="B9" s="15">
        <v>5</v>
      </c>
      <c r="C9" s="15">
        <v>4</v>
      </c>
      <c r="D9" s="15"/>
      <c r="E9" s="15">
        <v>57</v>
      </c>
      <c r="F9" s="15">
        <v>98</v>
      </c>
      <c r="G9" s="15"/>
      <c r="H9" s="15">
        <f t="shared" si="0"/>
        <v>11.4</v>
      </c>
      <c r="I9" s="15">
        <f t="shared" si="1"/>
        <v>24.5</v>
      </c>
    </row>
    <row r="10" spans="1:9" s="60" customFormat="1" x14ac:dyDescent="0.25">
      <c r="A10" s="3" t="s">
        <v>19</v>
      </c>
      <c r="B10" s="15" t="s">
        <v>219</v>
      </c>
      <c r="C10" s="15">
        <v>1</v>
      </c>
      <c r="D10" s="15"/>
      <c r="E10" s="15" t="s">
        <v>219</v>
      </c>
      <c r="F10" s="15">
        <v>10</v>
      </c>
      <c r="G10" s="15"/>
      <c r="H10" s="15" t="s">
        <v>219</v>
      </c>
      <c r="I10" s="15">
        <f t="shared" si="1"/>
        <v>10</v>
      </c>
    </row>
    <row r="11" spans="1:9" s="60" customFormat="1" x14ac:dyDescent="0.25">
      <c r="A11" s="3" t="s">
        <v>20</v>
      </c>
      <c r="B11" s="15" t="s">
        <v>219</v>
      </c>
      <c r="C11" s="15" t="s">
        <v>219</v>
      </c>
      <c r="D11" s="15"/>
      <c r="E11" s="15" t="s">
        <v>219</v>
      </c>
      <c r="F11" s="15" t="s">
        <v>219</v>
      </c>
      <c r="G11" s="15"/>
      <c r="H11" s="15" t="s">
        <v>219</v>
      </c>
      <c r="I11" s="15" t="s">
        <v>219</v>
      </c>
    </row>
    <row r="12" spans="1:9" s="60" customFormat="1" x14ac:dyDescent="0.25">
      <c r="A12" s="3" t="s">
        <v>21</v>
      </c>
      <c r="B12" s="15">
        <v>2</v>
      </c>
      <c r="C12" s="15" t="s">
        <v>219</v>
      </c>
      <c r="D12" s="15"/>
      <c r="E12" s="15">
        <v>2</v>
      </c>
      <c r="F12" s="15" t="s">
        <v>219</v>
      </c>
      <c r="G12" s="15"/>
      <c r="H12" s="15">
        <f t="shared" si="0"/>
        <v>1</v>
      </c>
      <c r="I12" s="15" t="s">
        <v>219</v>
      </c>
    </row>
    <row r="13" spans="1:9" s="60" customFormat="1" x14ac:dyDescent="0.25">
      <c r="A13" s="6" t="s">
        <v>209</v>
      </c>
      <c r="B13" s="7">
        <f>SUM(B5:B12)</f>
        <v>51</v>
      </c>
      <c r="C13" s="7">
        <f>SUM(C5:C12)</f>
        <v>29</v>
      </c>
      <c r="D13" s="7"/>
      <c r="E13" s="7">
        <f>SUM(E5:E12)</f>
        <v>403</v>
      </c>
      <c r="F13" s="7">
        <f t="shared" ref="F13" si="2">SUM(F5:F12)</f>
        <v>390</v>
      </c>
      <c r="G13" s="7"/>
      <c r="H13" s="15">
        <f t="shared" si="0"/>
        <v>7.9019607843137258</v>
      </c>
      <c r="I13" s="15">
        <f t="shared" si="1"/>
        <v>13.448275862068966</v>
      </c>
    </row>
    <row r="14" spans="1:9" s="60" customFormat="1" x14ac:dyDescent="0.25">
      <c r="A14" s="9" t="s">
        <v>22</v>
      </c>
      <c r="B14" s="10">
        <v>9045</v>
      </c>
      <c r="C14" s="10">
        <v>9153</v>
      </c>
      <c r="D14" s="10"/>
      <c r="E14" s="10">
        <v>307876</v>
      </c>
      <c r="F14" s="10">
        <v>336152</v>
      </c>
      <c r="G14" s="10"/>
      <c r="H14" s="10">
        <f t="shared" ref="H14" si="3">+E14/B14</f>
        <v>34.038253178551685</v>
      </c>
      <c r="I14" s="10">
        <f t="shared" ref="I14" si="4">+F14/C14</f>
        <v>36.7258822244073</v>
      </c>
    </row>
    <row r="15" spans="1:9" x14ac:dyDescent="0.15">
      <c r="A15" s="12" t="s">
        <v>23</v>
      </c>
    </row>
  </sheetData>
  <mergeCells count="4">
    <mergeCell ref="A3:A4"/>
    <mergeCell ref="B3:C3"/>
    <mergeCell ref="E3:F3"/>
    <mergeCell ref="H3:I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/>
  <dimension ref="A1:I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6" width="9.140625" style="14" customWidth="1"/>
    <col min="7" max="7" width="1.85546875" style="14" customWidth="1"/>
    <col min="8" max="16384" width="9.140625" style="14"/>
  </cols>
  <sheetData>
    <row r="1" spans="1:9" ht="12" x14ac:dyDescent="0.2">
      <c r="A1" s="86" t="s">
        <v>318</v>
      </c>
      <c r="B1" s="62"/>
      <c r="C1" s="62"/>
      <c r="D1" s="62"/>
    </row>
    <row r="2" spans="1:9" x14ac:dyDescent="0.15">
      <c r="A2" s="59"/>
      <c r="B2" s="59"/>
      <c r="C2" s="59"/>
      <c r="D2" s="62"/>
    </row>
    <row r="3" spans="1:9" x14ac:dyDescent="0.15">
      <c r="A3" s="96" t="s">
        <v>211</v>
      </c>
      <c r="B3" s="95" t="s">
        <v>109</v>
      </c>
      <c r="C3" s="95"/>
      <c r="D3" s="30"/>
      <c r="E3" s="95" t="s">
        <v>110</v>
      </c>
      <c r="F3" s="95"/>
      <c r="G3" s="30"/>
      <c r="H3" s="95" t="s">
        <v>254</v>
      </c>
      <c r="I3" s="95"/>
    </row>
    <row r="4" spans="1:9" x14ac:dyDescent="0.15">
      <c r="A4" s="97"/>
      <c r="B4" s="44">
        <v>2000</v>
      </c>
      <c r="C4" s="44">
        <v>2010</v>
      </c>
      <c r="D4" s="82"/>
      <c r="E4" s="44">
        <v>2000</v>
      </c>
      <c r="F4" s="44">
        <v>2010</v>
      </c>
      <c r="G4" s="82"/>
      <c r="H4" s="44">
        <v>2000</v>
      </c>
      <c r="I4" s="44">
        <v>2010</v>
      </c>
    </row>
    <row r="5" spans="1:9" s="16" customFormat="1" x14ac:dyDescent="0.25">
      <c r="A5" s="3" t="s">
        <v>14</v>
      </c>
      <c r="B5" s="15">
        <v>1</v>
      </c>
      <c r="C5" s="15">
        <v>1</v>
      </c>
      <c r="D5" s="15"/>
      <c r="E5" s="15">
        <v>5</v>
      </c>
      <c r="F5" s="15">
        <v>3</v>
      </c>
      <c r="G5" s="15"/>
      <c r="H5" s="15">
        <f>+E5/B5</f>
        <v>5</v>
      </c>
      <c r="I5" s="15">
        <f>+F5/C5</f>
        <v>3</v>
      </c>
    </row>
    <row r="6" spans="1:9" s="60" customFormat="1" x14ac:dyDescent="0.25">
      <c r="A6" s="3" t="s">
        <v>15</v>
      </c>
      <c r="B6" s="15">
        <v>6</v>
      </c>
      <c r="C6" s="15">
        <v>2</v>
      </c>
      <c r="D6" s="15"/>
      <c r="E6" s="15">
        <v>16</v>
      </c>
      <c r="F6" s="15">
        <v>2</v>
      </c>
      <c r="G6" s="15"/>
      <c r="H6" s="15">
        <f t="shared" ref="H6:I7" si="0">+E6/B6</f>
        <v>2.6666666666666665</v>
      </c>
      <c r="I6" s="15">
        <f t="shared" si="0"/>
        <v>1</v>
      </c>
    </row>
    <row r="7" spans="1:9" s="60" customFormat="1" x14ac:dyDescent="0.25">
      <c r="A7" s="3" t="s">
        <v>16</v>
      </c>
      <c r="B7" s="15">
        <v>7</v>
      </c>
      <c r="C7" s="15">
        <v>7</v>
      </c>
      <c r="D7" s="15"/>
      <c r="E7" s="15">
        <v>13</v>
      </c>
      <c r="F7" s="15">
        <v>17</v>
      </c>
      <c r="G7" s="15"/>
      <c r="H7" s="15">
        <f t="shared" si="0"/>
        <v>1.8571428571428572</v>
      </c>
      <c r="I7" s="15">
        <f t="shared" si="0"/>
        <v>2.4285714285714284</v>
      </c>
    </row>
    <row r="8" spans="1:9" s="60" customFormat="1" x14ac:dyDescent="0.25">
      <c r="A8" s="3" t="s">
        <v>17</v>
      </c>
      <c r="B8" s="15" t="s">
        <v>219</v>
      </c>
      <c r="C8" s="15" t="s">
        <v>219</v>
      </c>
      <c r="D8" s="15"/>
      <c r="E8" s="15" t="s">
        <v>219</v>
      </c>
      <c r="F8" s="15" t="s">
        <v>219</v>
      </c>
      <c r="H8" s="15" t="s">
        <v>219</v>
      </c>
      <c r="I8" s="15" t="s">
        <v>219</v>
      </c>
    </row>
    <row r="9" spans="1:9" s="60" customFormat="1" x14ac:dyDescent="0.25">
      <c r="A9" s="3" t="s">
        <v>18</v>
      </c>
      <c r="B9" s="15">
        <v>1</v>
      </c>
      <c r="C9" s="15" t="s">
        <v>219</v>
      </c>
      <c r="D9" s="15"/>
      <c r="E9" s="15">
        <v>3</v>
      </c>
      <c r="F9" s="15" t="s">
        <v>219</v>
      </c>
      <c r="H9" s="15">
        <f t="shared" ref="H9:H13" si="1">+E9/B9</f>
        <v>3</v>
      </c>
      <c r="I9" s="15" t="s">
        <v>219</v>
      </c>
    </row>
    <row r="10" spans="1:9" s="60" customFormat="1" x14ac:dyDescent="0.25">
      <c r="A10" s="3" t="s">
        <v>19</v>
      </c>
      <c r="B10" s="15" t="s">
        <v>219</v>
      </c>
      <c r="C10" s="15" t="s">
        <v>219</v>
      </c>
      <c r="D10" s="15"/>
      <c r="E10" s="15" t="s">
        <v>219</v>
      </c>
      <c r="F10" s="15" t="s">
        <v>219</v>
      </c>
      <c r="H10" s="15" t="s">
        <v>219</v>
      </c>
      <c r="I10" s="15" t="s">
        <v>219</v>
      </c>
    </row>
    <row r="11" spans="1:9" s="60" customFormat="1" x14ac:dyDescent="0.25">
      <c r="A11" s="3" t="s">
        <v>20</v>
      </c>
      <c r="B11" s="15" t="s">
        <v>219</v>
      </c>
      <c r="C11" s="15" t="s">
        <v>219</v>
      </c>
      <c r="D11" s="15"/>
      <c r="E11" s="15" t="s">
        <v>219</v>
      </c>
      <c r="F11" s="15" t="s">
        <v>219</v>
      </c>
      <c r="H11" s="15" t="s">
        <v>219</v>
      </c>
      <c r="I11" s="15" t="s">
        <v>219</v>
      </c>
    </row>
    <row r="12" spans="1:9" s="60" customFormat="1" x14ac:dyDescent="0.25">
      <c r="A12" s="3" t="s">
        <v>21</v>
      </c>
      <c r="B12" s="15" t="s">
        <v>219</v>
      </c>
      <c r="C12" s="15">
        <v>1</v>
      </c>
      <c r="D12" s="15"/>
      <c r="E12" s="15" t="s">
        <v>219</v>
      </c>
      <c r="F12" s="15">
        <v>7</v>
      </c>
      <c r="H12" s="15" t="s">
        <v>219</v>
      </c>
      <c r="I12" s="15">
        <f t="shared" ref="I12:I13" si="2">+F12/C12</f>
        <v>7</v>
      </c>
    </row>
    <row r="13" spans="1:9" x14ac:dyDescent="0.15">
      <c r="A13" s="6" t="s">
        <v>209</v>
      </c>
      <c r="B13" s="7">
        <f>SUM(B5:B12)</f>
        <v>15</v>
      </c>
      <c r="C13" s="7">
        <f t="shared" ref="C13" si="3">SUM(C5:C12)</f>
        <v>11</v>
      </c>
      <c r="D13" s="7"/>
      <c r="E13" s="7">
        <f>SUM(E5:E12)</f>
        <v>37</v>
      </c>
      <c r="F13" s="7">
        <f t="shared" ref="F13" si="4">SUM(F5:F12)</f>
        <v>29</v>
      </c>
      <c r="H13" s="7">
        <f t="shared" si="1"/>
        <v>2.4666666666666668</v>
      </c>
      <c r="I13" s="7">
        <f t="shared" si="2"/>
        <v>2.6363636363636362</v>
      </c>
    </row>
    <row r="14" spans="1:9" x14ac:dyDescent="0.15">
      <c r="A14" s="9" t="s">
        <v>22</v>
      </c>
      <c r="B14" s="10">
        <v>2575</v>
      </c>
      <c r="C14" s="10">
        <v>3156</v>
      </c>
      <c r="D14" s="10"/>
      <c r="E14" s="10">
        <v>8453</v>
      </c>
      <c r="F14" s="10">
        <v>15806</v>
      </c>
      <c r="G14" s="10"/>
      <c r="H14" s="10">
        <f>+E14/B14</f>
        <v>3.2827184466019417</v>
      </c>
      <c r="I14" s="10">
        <f>+F14/C14</f>
        <v>5.0082382762991129</v>
      </c>
    </row>
    <row r="15" spans="1:9" x14ac:dyDescent="0.15">
      <c r="A15" s="12" t="s">
        <v>23</v>
      </c>
    </row>
  </sheetData>
  <mergeCells count="4">
    <mergeCell ref="A3:A4"/>
    <mergeCell ref="B3:C3"/>
    <mergeCell ref="E3:F3"/>
    <mergeCell ref="H3:I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/>
  <dimension ref="A1:I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6" width="9.140625" style="14" customWidth="1"/>
    <col min="7" max="7" width="1.85546875" style="14" customWidth="1"/>
    <col min="8" max="16384" width="9.140625" style="14"/>
  </cols>
  <sheetData>
    <row r="1" spans="1:9" ht="12" x14ac:dyDescent="0.2">
      <c r="A1" s="86" t="s">
        <v>319</v>
      </c>
      <c r="B1" s="62"/>
      <c r="C1" s="62"/>
      <c r="D1" s="62"/>
    </row>
    <row r="2" spans="1:9" x14ac:dyDescent="0.15">
      <c r="A2" s="59"/>
      <c r="B2" s="59"/>
      <c r="C2" s="59"/>
      <c r="D2" s="62"/>
    </row>
    <row r="3" spans="1:9" ht="9" customHeight="1" x14ac:dyDescent="0.15">
      <c r="A3" s="96" t="s">
        <v>211</v>
      </c>
      <c r="B3" s="95" t="s">
        <v>111</v>
      </c>
      <c r="C3" s="95"/>
      <c r="D3" s="30"/>
      <c r="E3" s="95" t="s">
        <v>112</v>
      </c>
      <c r="F3" s="95"/>
      <c r="G3" s="30"/>
      <c r="H3" s="95" t="s">
        <v>254</v>
      </c>
      <c r="I3" s="95"/>
    </row>
    <row r="4" spans="1:9" x14ac:dyDescent="0.15">
      <c r="A4" s="97"/>
      <c r="B4" s="44">
        <v>2000</v>
      </c>
      <c r="C4" s="44">
        <v>2010</v>
      </c>
      <c r="D4" s="82"/>
      <c r="E4" s="44">
        <v>2000</v>
      </c>
      <c r="F4" s="44">
        <v>2010</v>
      </c>
      <c r="G4" s="82"/>
      <c r="H4" s="44">
        <v>2000</v>
      </c>
      <c r="I4" s="44">
        <v>2010</v>
      </c>
    </row>
    <row r="5" spans="1:9" s="16" customFormat="1" x14ac:dyDescent="0.25">
      <c r="A5" s="3" t="s">
        <v>14</v>
      </c>
      <c r="B5" s="15">
        <v>7</v>
      </c>
      <c r="C5" s="15">
        <v>11</v>
      </c>
      <c r="D5" s="15"/>
      <c r="E5" s="15">
        <v>319</v>
      </c>
      <c r="F5" s="15">
        <v>784</v>
      </c>
      <c r="G5" s="15"/>
      <c r="H5" s="15">
        <f>+E5/B5</f>
        <v>45.571428571428569</v>
      </c>
      <c r="I5" s="15">
        <f>+F5/C5</f>
        <v>71.272727272727266</v>
      </c>
    </row>
    <row r="6" spans="1:9" s="60" customFormat="1" x14ac:dyDescent="0.25">
      <c r="A6" s="3" t="s">
        <v>15</v>
      </c>
      <c r="B6" s="15">
        <v>0</v>
      </c>
      <c r="C6" s="15">
        <v>1</v>
      </c>
      <c r="D6" s="15"/>
      <c r="E6" s="15">
        <v>0</v>
      </c>
      <c r="F6" s="15">
        <v>4</v>
      </c>
      <c r="G6" s="15"/>
      <c r="H6" s="15" t="s">
        <v>219</v>
      </c>
      <c r="I6" s="15">
        <f t="shared" ref="I6:I14" si="0">+F6/C6</f>
        <v>4</v>
      </c>
    </row>
    <row r="7" spans="1:9" s="60" customFormat="1" x14ac:dyDescent="0.25">
      <c r="A7" s="3" t="s">
        <v>16</v>
      </c>
      <c r="B7" s="15">
        <v>1</v>
      </c>
      <c r="C7" s="15">
        <v>1</v>
      </c>
      <c r="D7" s="15"/>
      <c r="E7" s="15">
        <v>30</v>
      </c>
      <c r="F7" s="15">
        <v>2</v>
      </c>
      <c r="G7" s="15"/>
      <c r="H7" s="15">
        <f t="shared" ref="H7:H14" si="1">+E7/B7</f>
        <v>30</v>
      </c>
      <c r="I7" s="15">
        <f t="shared" si="0"/>
        <v>2</v>
      </c>
    </row>
    <row r="8" spans="1:9" s="60" customFormat="1" x14ac:dyDescent="0.25">
      <c r="A8" s="3" t="s">
        <v>17</v>
      </c>
      <c r="B8" s="15" t="s">
        <v>219</v>
      </c>
      <c r="C8" s="15">
        <v>1</v>
      </c>
      <c r="D8" s="15"/>
      <c r="E8" s="15" t="s">
        <v>219</v>
      </c>
      <c r="F8" s="15">
        <v>200</v>
      </c>
      <c r="H8" s="15" t="s">
        <v>219</v>
      </c>
      <c r="I8" s="15">
        <f t="shared" si="0"/>
        <v>200</v>
      </c>
    </row>
    <row r="9" spans="1:9" s="60" customFormat="1" x14ac:dyDescent="0.25">
      <c r="A9" s="3" t="s">
        <v>18</v>
      </c>
      <c r="B9" s="15">
        <v>5</v>
      </c>
      <c r="C9" s="15">
        <v>3</v>
      </c>
      <c r="D9" s="15"/>
      <c r="E9" s="15">
        <v>905</v>
      </c>
      <c r="F9" s="15">
        <v>158</v>
      </c>
      <c r="H9" s="15">
        <f t="shared" si="1"/>
        <v>181</v>
      </c>
      <c r="I9" s="15">
        <f t="shared" si="0"/>
        <v>52.666666666666664</v>
      </c>
    </row>
    <row r="10" spans="1:9" s="60" customFormat="1" x14ac:dyDescent="0.25">
      <c r="A10" s="3" t="s">
        <v>19</v>
      </c>
      <c r="B10" s="15" t="s">
        <v>219</v>
      </c>
      <c r="C10" s="15" t="s">
        <v>219</v>
      </c>
      <c r="D10" s="15"/>
      <c r="E10" s="15" t="s">
        <v>219</v>
      </c>
      <c r="F10" s="15" t="s">
        <v>219</v>
      </c>
      <c r="H10" s="15" t="s">
        <v>219</v>
      </c>
      <c r="I10" s="15" t="s">
        <v>219</v>
      </c>
    </row>
    <row r="11" spans="1:9" s="60" customFormat="1" x14ac:dyDescent="0.25">
      <c r="A11" s="3" t="s">
        <v>20</v>
      </c>
      <c r="B11" s="15" t="s">
        <v>219</v>
      </c>
      <c r="C11" s="15" t="s">
        <v>219</v>
      </c>
      <c r="D11" s="15"/>
      <c r="E11" s="15" t="s">
        <v>219</v>
      </c>
      <c r="F11" s="15" t="s">
        <v>219</v>
      </c>
      <c r="H11" s="15" t="s">
        <v>219</v>
      </c>
      <c r="I11" s="15" t="s">
        <v>219</v>
      </c>
    </row>
    <row r="12" spans="1:9" s="60" customFormat="1" x14ac:dyDescent="0.25">
      <c r="A12" s="3" t="s">
        <v>21</v>
      </c>
      <c r="B12" s="15" t="s">
        <v>219</v>
      </c>
      <c r="C12" s="15">
        <v>3</v>
      </c>
      <c r="D12" s="15"/>
      <c r="E12" s="15" t="s">
        <v>219</v>
      </c>
      <c r="F12" s="15">
        <v>138</v>
      </c>
      <c r="H12" s="15" t="s">
        <v>219</v>
      </c>
      <c r="I12" s="15">
        <f t="shared" si="0"/>
        <v>46</v>
      </c>
    </row>
    <row r="13" spans="1:9" x14ac:dyDescent="0.15">
      <c r="A13" s="6" t="s">
        <v>209</v>
      </c>
      <c r="B13" s="7">
        <f>SUM(B5:B12)</f>
        <v>13</v>
      </c>
      <c r="C13" s="7">
        <f t="shared" ref="C13" si="2">SUM(C5:C12)</f>
        <v>20</v>
      </c>
      <c r="D13" s="7"/>
      <c r="E13" s="7">
        <f>SUM(E5:E12)</f>
        <v>1254</v>
      </c>
      <c r="F13" s="7">
        <f t="shared" ref="F13" si="3">SUM(F5:F12)</f>
        <v>1286</v>
      </c>
      <c r="H13" s="7">
        <f t="shared" si="1"/>
        <v>96.461538461538467</v>
      </c>
      <c r="I13" s="7">
        <f t="shared" si="0"/>
        <v>64.3</v>
      </c>
    </row>
    <row r="14" spans="1:9" x14ac:dyDescent="0.15">
      <c r="A14" s="9" t="s">
        <v>22</v>
      </c>
      <c r="B14" s="10">
        <v>5979</v>
      </c>
      <c r="C14" s="10">
        <v>5633</v>
      </c>
      <c r="D14" s="10"/>
      <c r="E14" s="10">
        <v>706835</v>
      </c>
      <c r="F14" s="10">
        <v>732809</v>
      </c>
      <c r="G14" s="10"/>
      <c r="H14" s="10">
        <f t="shared" si="1"/>
        <v>118.21960194012377</v>
      </c>
      <c r="I14" s="10">
        <f t="shared" si="0"/>
        <v>130.09213562932717</v>
      </c>
    </row>
    <row r="15" spans="1:9" x14ac:dyDescent="0.15">
      <c r="A15" s="12" t="s">
        <v>23</v>
      </c>
    </row>
  </sheetData>
  <mergeCells count="4">
    <mergeCell ref="A3:A4"/>
    <mergeCell ref="B3:C3"/>
    <mergeCell ref="E3:F3"/>
    <mergeCell ref="H3:I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/>
  <dimension ref="A1:I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6" width="9.140625" style="14" customWidth="1"/>
    <col min="7" max="7" width="1.85546875" style="14" customWidth="1"/>
    <col min="8" max="16384" width="9.140625" style="14"/>
  </cols>
  <sheetData>
    <row r="1" spans="1:9" ht="12" x14ac:dyDescent="0.2">
      <c r="A1" s="86" t="s">
        <v>320</v>
      </c>
      <c r="B1" s="62"/>
      <c r="C1" s="62"/>
      <c r="D1" s="62"/>
    </row>
    <row r="2" spans="1:9" x14ac:dyDescent="0.15">
      <c r="A2" s="59"/>
      <c r="B2" s="59"/>
      <c r="C2" s="59"/>
      <c r="D2" s="62"/>
    </row>
    <row r="3" spans="1:9" ht="9" customHeight="1" x14ac:dyDescent="0.15">
      <c r="A3" s="96" t="s">
        <v>211</v>
      </c>
      <c r="B3" s="95" t="s">
        <v>113</v>
      </c>
      <c r="C3" s="95"/>
      <c r="D3" s="30"/>
      <c r="E3" s="95" t="s">
        <v>114</v>
      </c>
      <c r="F3" s="95"/>
      <c r="G3" s="30"/>
      <c r="H3" s="95" t="s">
        <v>254</v>
      </c>
      <c r="I3" s="95"/>
    </row>
    <row r="4" spans="1:9" x14ac:dyDescent="0.15">
      <c r="A4" s="97"/>
      <c r="B4" s="44">
        <v>2000</v>
      </c>
      <c r="C4" s="44">
        <v>2010</v>
      </c>
      <c r="D4" s="82"/>
      <c r="E4" s="44">
        <v>2000</v>
      </c>
      <c r="F4" s="44">
        <v>2010</v>
      </c>
      <c r="G4" s="82"/>
      <c r="H4" s="44">
        <v>2000</v>
      </c>
      <c r="I4" s="44">
        <v>2010</v>
      </c>
    </row>
    <row r="5" spans="1:9" s="16" customFormat="1" x14ac:dyDescent="0.25">
      <c r="A5" s="3" t="s">
        <v>14</v>
      </c>
      <c r="B5" s="15">
        <v>2</v>
      </c>
      <c r="C5" s="15">
        <v>3</v>
      </c>
      <c r="D5" s="15"/>
      <c r="E5" s="15">
        <v>9</v>
      </c>
      <c r="F5" s="15">
        <v>42</v>
      </c>
      <c r="G5" s="15"/>
      <c r="H5" s="15">
        <f>+E5/B5</f>
        <v>4.5</v>
      </c>
      <c r="I5" s="15">
        <f>+F5/C5</f>
        <v>14</v>
      </c>
    </row>
    <row r="6" spans="1:9" s="60" customFormat="1" x14ac:dyDescent="0.25">
      <c r="A6" s="3" t="s">
        <v>15</v>
      </c>
      <c r="B6" s="15">
        <v>3</v>
      </c>
      <c r="C6" s="15">
        <v>3</v>
      </c>
      <c r="D6" s="15"/>
      <c r="E6" s="15">
        <v>49</v>
      </c>
      <c r="F6" s="15">
        <v>7</v>
      </c>
      <c r="G6" s="15"/>
      <c r="H6" s="15">
        <f t="shared" ref="H6:H14" si="0">+E6/B6</f>
        <v>16.333333333333332</v>
      </c>
      <c r="I6" s="15">
        <f t="shared" ref="I6:I14" si="1">+F6/C6</f>
        <v>2.3333333333333335</v>
      </c>
    </row>
    <row r="7" spans="1:9" s="60" customFormat="1" x14ac:dyDescent="0.25">
      <c r="A7" s="3" t="s">
        <v>16</v>
      </c>
      <c r="B7" s="15">
        <v>1</v>
      </c>
      <c r="C7" s="15">
        <v>9</v>
      </c>
      <c r="D7" s="15"/>
      <c r="E7" s="15">
        <v>10</v>
      </c>
      <c r="F7" s="15">
        <v>27</v>
      </c>
      <c r="G7" s="15"/>
      <c r="H7" s="15">
        <f t="shared" si="0"/>
        <v>10</v>
      </c>
      <c r="I7" s="15">
        <f t="shared" si="1"/>
        <v>3</v>
      </c>
    </row>
    <row r="8" spans="1:9" s="60" customFormat="1" x14ac:dyDescent="0.25">
      <c r="A8" s="3" t="s">
        <v>17</v>
      </c>
      <c r="B8" s="15" t="s">
        <v>219</v>
      </c>
      <c r="C8" s="15" t="s">
        <v>219</v>
      </c>
      <c r="D8" s="15"/>
      <c r="E8" s="15" t="s">
        <v>219</v>
      </c>
      <c r="F8" s="15" t="s">
        <v>219</v>
      </c>
      <c r="H8" s="15" t="s">
        <v>219</v>
      </c>
      <c r="I8" s="15" t="s">
        <v>219</v>
      </c>
    </row>
    <row r="9" spans="1:9" s="60" customFormat="1" x14ac:dyDescent="0.25">
      <c r="A9" s="3" t="s">
        <v>18</v>
      </c>
      <c r="B9" s="15">
        <v>6</v>
      </c>
      <c r="C9" s="15">
        <v>3</v>
      </c>
      <c r="D9" s="15"/>
      <c r="E9" s="15">
        <v>851</v>
      </c>
      <c r="F9" s="15">
        <v>557</v>
      </c>
      <c r="H9" s="15">
        <f t="shared" si="0"/>
        <v>141.83333333333334</v>
      </c>
      <c r="I9" s="15">
        <f t="shared" si="1"/>
        <v>185.66666666666666</v>
      </c>
    </row>
    <row r="10" spans="1:9" s="60" customFormat="1" x14ac:dyDescent="0.25">
      <c r="A10" s="3" t="s">
        <v>19</v>
      </c>
      <c r="B10" s="15" t="s">
        <v>219</v>
      </c>
      <c r="C10" s="15" t="s">
        <v>219</v>
      </c>
      <c r="D10" s="15"/>
      <c r="E10" s="15" t="s">
        <v>219</v>
      </c>
      <c r="F10" s="15" t="s">
        <v>219</v>
      </c>
      <c r="H10" s="15" t="s">
        <v>219</v>
      </c>
      <c r="I10" s="15" t="s">
        <v>219</v>
      </c>
    </row>
    <row r="11" spans="1:9" s="60" customFormat="1" x14ac:dyDescent="0.25">
      <c r="A11" s="3" t="s">
        <v>20</v>
      </c>
      <c r="B11" s="15" t="s">
        <v>219</v>
      </c>
      <c r="C11" s="15" t="s">
        <v>219</v>
      </c>
      <c r="D11" s="15"/>
      <c r="E11" s="15" t="s">
        <v>219</v>
      </c>
      <c r="F11" s="15" t="s">
        <v>219</v>
      </c>
      <c r="H11" s="15" t="s">
        <v>219</v>
      </c>
      <c r="I11" s="15" t="s">
        <v>219</v>
      </c>
    </row>
    <row r="12" spans="1:9" s="60" customFormat="1" x14ac:dyDescent="0.25">
      <c r="A12" s="3" t="s">
        <v>21</v>
      </c>
      <c r="B12" s="15" t="s">
        <v>219</v>
      </c>
      <c r="C12" s="15">
        <v>3</v>
      </c>
      <c r="D12" s="15"/>
      <c r="E12" s="15" t="s">
        <v>219</v>
      </c>
      <c r="F12" s="15">
        <v>65</v>
      </c>
      <c r="H12" s="15" t="s">
        <v>219</v>
      </c>
      <c r="I12" s="15">
        <f t="shared" si="1"/>
        <v>21.666666666666668</v>
      </c>
    </row>
    <row r="13" spans="1:9" x14ac:dyDescent="0.15">
      <c r="A13" s="6" t="s">
        <v>209</v>
      </c>
      <c r="B13" s="7">
        <f>SUM(B5:B12)</f>
        <v>12</v>
      </c>
      <c r="C13" s="7">
        <f t="shared" ref="C13" si="2">SUM(C5:C12)</f>
        <v>21</v>
      </c>
      <c r="D13" s="7"/>
      <c r="E13" s="7">
        <f>SUM(E5:E12)</f>
        <v>919</v>
      </c>
      <c r="F13" s="7">
        <f t="shared" ref="F13" si="3">SUM(F5:F12)</f>
        <v>698</v>
      </c>
      <c r="H13" s="7">
        <f t="shared" si="0"/>
        <v>76.583333333333329</v>
      </c>
      <c r="I13" s="7">
        <f t="shared" si="1"/>
        <v>33.238095238095241</v>
      </c>
    </row>
    <row r="14" spans="1:9" x14ac:dyDescent="0.15">
      <c r="A14" s="9" t="s">
        <v>22</v>
      </c>
      <c r="B14" s="10">
        <v>2276</v>
      </c>
      <c r="C14" s="10">
        <v>2073</v>
      </c>
      <c r="D14" s="10"/>
      <c r="E14" s="10">
        <v>121748</v>
      </c>
      <c r="F14" s="10">
        <v>117347</v>
      </c>
      <c r="G14" s="10"/>
      <c r="H14" s="10">
        <f t="shared" si="0"/>
        <v>53.492091388400702</v>
      </c>
      <c r="I14" s="10">
        <f t="shared" si="1"/>
        <v>56.607332368548001</v>
      </c>
    </row>
    <row r="15" spans="1:9" x14ac:dyDescent="0.15">
      <c r="A15" s="12" t="s">
        <v>23</v>
      </c>
    </row>
  </sheetData>
  <mergeCells count="4">
    <mergeCell ref="A3:A4"/>
    <mergeCell ref="B3:C3"/>
    <mergeCell ref="E3:F3"/>
    <mergeCell ref="H3:I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/>
  <dimension ref="A1:I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6" width="9.140625" style="14" customWidth="1"/>
    <col min="7" max="7" width="1.85546875" style="14" customWidth="1"/>
    <col min="8" max="16384" width="9.140625" style="14"/>
  </cols>
  <sheetData>
    <row r="1" spans="1:9" ht="12" x14ac:dyDescent="0.2">
      <c r="A1" s="86" t="s">
        <v>321</v>
      </c>
      <c r="B1" s="62"/>
      <c r="C1" s="62"/>
      <c r="D1" s="62"/>
    </row>
    <row r="2" spans="1:9" x14ac:dyDescent="0.15">
      <c r="A2" s="59"/>
      <c r="B2" s="59"/>
      <c r="C2" s="59"/>
      <c r="D2" s="62"/>
    </row>
    <row r="3" spans="1:9" ht="9" customHeight="1" x14ac:dyDescent="0.15">
      <c r="A3" s="96" t="s">
        <v>211</v>
      </c>
      <c r="B3" s="95" t="s">
        <v>115</v>
      </c>
      <c r="C3" s="95"/>
      <c r="D3" s="30"/>
      <c r="E3" s="95" t="s">
        <v>116</v>
      </c>
      <c r="F3" s="95"/>
      <c r="G3" s="30"/>
      <c r="H3" s="95" t="s">
        <v>254</v>
      </c>
      <c r="I3" s="95"/>
    </row>
    <row r="4" spans="1:9" x14ac:dyDescent="0.15">
      <c r="A4" s="97"/>
      <c r="B4" s="44">
        <v>2000</v>
      </c>
      <c r="C4" s="44">
        <v>2010</v>
      </c>
      <c r="D4" s="82"/>
      <c r="E4" s="44">
        <v>2000</v>
      </c>
      <c r="F4" s="44">
        <v>2010</v>
      </c>
      <c r="G4" s="82"/>
      <c r="H4" s="44">
        <v>2000</v>
      </c>
      <c r="I4" s="44">
        <v>2010</v>
      </c>
    </row>
    <row r="5" spans="1:9" s="16" customFormat="1" x14ac:dyDescent="0.25">
      <c r="A5" s="3" t="s">
        <v>14</v>
      </c>
      <c r="B5" s="15">
        <v>0</v>
      </c>
      <c r="C5" s="15">
        <v>0</v>
      </c>
      <c r="D5" s="15"/>
      <c r="E5" s="15">
        <v>0</v>
      </c>
      <c r="F5" s="15">
        <v>0</v>
      </c>
      <c r="G5" s="15"/>
      <c r="H5" s="15" t="s">
        <v>219</v>
      </c>
      <c r="I5" s="15" t="s">
        <v>219</v>
      </c>
    </row>
    <row r="6" spans="1:9" s="60" customFormat="1" x14ac:dyDescent="0.25">
      <c r="A6" s="3" t="s">
        <v>15</v>
      </c>
      <c r="B6" s="15">
        <v>7</v>
      </c>
      <c r="C6" s="15">
        <v>1</v>
      </c>
      <c r="D6" s="15"/>
      <c r="E6" s="15">
        <v>13</v>
      </c>
      <c r="F6" s="15">
        <v>5</v>
      </c>
      <c r="G6" s="15"/>
      <c r="H6" s="15">
        <f t="shared" ref="H6:I14" si="0">+E6/B6</f>
        <v>1.8571428571428572</v>
      </c>
      <c r="I6" s="15">
        <f t="shared" si="0"/>
        <v>5</v>
      </c>
    </row>
    <row r="7" spans="1:9" s="60" customFormat="1" x14ac:dyDescent="0.25">
      <c r="A7" s="3" t="s">
        <v>16</v>
      </c>
      <c r="B7" s="15">
        <v>0</v>
      </c>
      <c r="C7" s="15">
        <v>1</v>
      </c>
      <c r="D7" s="15"/>
      <c r="E7" s="15">
        <v>0</v>
      </c>
      <c r="F7" s="15">
        <v>1</v>
      </c>
      <c r="G7" s="15"/>
      <c r="H7" s="15" t="s">
        <v>219</v>
      </c>
      <c r="I7" s="15">
        <f t="shared" si="0"/>
        <v>1</v>
      </c>
    </row>
    <row r="8" spans="1:9" s="60" customFormat="1" x14ac:dyDescent="0.25">
      <c r="A8" s="3" t="s">
        <v>17</v>
      </c>
      <c r="B8" s="15" t="s">
        <v>219</v>
      </c>
      <c r="C8" s="15" t="s">
        <v>219</v>
      </c>
      <c r="D8" s="15"/>
      <c r="E8" s="15" t="s">
        <v>219</v>
      </c>
      <c r="F8" s="15" t="s">
        <v>219</v>
      </c>
      <c r="H8" s="15" t="s">
        <v>219</v>
      </c>
      <c r="I8" s="15" t="s">
        <v>219</v>
      </c>
    </row>
    <row r="9" spans="1:9" s="60" customFormat="1" x14ac:dyDescent="0.25">
      <c r="A9" s="3" t="s">
        <v>18</v>
      </c>
      <c r="B9" s="15">
        <v>4</v>
      </c>
      <c r="C9" s="15" t="s">
        <v>219</v>
      </c>
      <c r="D9" s="15"/>
      <c r="E9" s="15">
        <v>48</v>
      </c>
      <c r="F9" s="15" t="s">
        <v>219</v>
      </c>
      <c r="H9" s="15">
        <f t="shared" si="0"/>
        <v>12</v>
      </c>
      <c r="I9" s="15" t="s">
        <v>219</v>
      </c>
    </row>
    <row r="10" spans="1:9" s="60" customFormat="1" x14ac:dyDescent="0.25">
      <c r="A10" s="3" t="s">
        <v>19</v>
      </c>
      <c r="B10" s="15" t="s">
        <v>219</v>
      </c>
      <c r="C10" s="15" t="s">
        <v>219</v>
      </c>
      <c r="D10" s="15"/>
      <c r="E10" s="15" t="s">
        <v>219</v>
      </c>
      <c r="F10" s="15" t="s">
        <v>219</v>
      </c>
      <c r="H10" s="15" t="s">
        <v>219</v>
      </c>
      <c r="I10" s="15" t="s">
        <v>219</v>
      </c>
    </row>
    <row r="11" spans="1:9" s="60" customFormat="1" x14ac:dyDescent="0.25">
      <c r="A11" s="3" t="s">
        <v>20</v>
      </c>
      <c r="B11" s="15" t="s">
        <v>219</v>
      </c>
      <c r="C11" s="15" t="s">
        <v>219</v>
      </c>
      <c r="D11" s="15"/>
      <c r="E11" s="15" t="s">
        <v>219</v>
      </c>
      <c r="F11" s="15" t="s">
        <v>219</v>
      </c>
      <c r="H11" s="15" t="s">
        <v>219</v>
      </c>
      <c r="I11" s="15" t="s">
        <v>219</v>
      </c>
    </row>
    <row r="12" spans="1:9" s="60" customFormat="1" x14ac:dyDescent="0.25">
      <c r="A12" s="3" t="s">
        <v>21</v>
      </c>
      <c r="B12" s="15" t="s">
        <v>219</v>
      </c>
      <c r="C12" s="15" t="s">
        <v>219</v>
      </c>
      <c r="D12" s="15"/>
      <c r="E12" s="15" t="s">
        <v>219</v>
      </c>
      <c r="F12" s="15" t="s">
        <v>219</v>
      </c>
      <c r="H12" s="15" t="s">
        <v>219</v>
      </c>
      <c r="I12" s="15" t="s">
        <v>219</v>
      </c>
    </row>
    <row r="13" spans="1:9" x14ac:dyDescent="0.15">
      <c r="A13" s="6" t="s">
        <v>209</v>
      </c>
      <c r="B13" s="7">
        <f>SUM(B5:B12)</f>
        <v>11</v>
      </c>
      <c r="C13" s="7">
        <f t="shared" ref="C13" si="1">SUM(C5:C12)</f>
        <v>2</v>
      </c>
      <c r="D13" s="7"/>
      <c r="E13" s="7">
        <f>SUM(E5:E12)</f>
        <v>61</v>
      </c>
      <c r="F13" s="7">
        <f t="shared" ref="F13" si="2">SUM(F5:F12)</f>
        <v>6</v>
      </c>
      <c r="H13" s="7">
        <f t="shared" si="0"/>
        <v>5.5454545454545459</v>
      </c>
      <c r="I13" s="7">
        <f t="shared" si="0"/>
        <v>3</v>
      </c>
    </row>
    <row r="14" spans="1:9" x14ac:dyDescent="0.15">
      <c r="A14" s="9" t="s">
        <v>22</v>
      </c>
      <c r="B14" s="10">
        <v>1924</v>
      </c>
      <c r="C14" s="10">
        <v>741</v>
      </c>
      <c r="D14" s="10"/>
      <c r="E14" s="10">
        <v>41082</v>
      </c>
      <c r="F14" s="10">
        <v>46292</v>
      </c>
      <c r="G14" s="10"/>
      <c r="H14" s="10">
        <f t="shared" si="0"/>
        <v>21.352390852390851</v>
      </c>
      <c r="I14" s="10">
        <f t="shared" si="0"/>
        <v>62.472334682860996</v>
      </c>
    </row>
    <row r="15" spans="1:9" x14ac:dyDescent="0.15">
      <c r="A15" s="12" t="s">
        <v>23</v>
      </c>
    </row>
  </sheetData>
  <mergeCells count="4">
    <mergeCell ref="A3:A4"/>
    <mergeCell ref="B3:C3"/>
    <mergeCell ref="E3:F3"/>
    <mergeCell ref="H3:I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/>
  <dimension ref="A1:I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6" width="9.140625" style="14" customWidth="1"/>
    <col min="7" max="7" width="1.85546875" style="14" customWidth="1"/>
    <col min="8" max="16384" width="9.140625" style="14"/>
  </cols>
  <sheetData>
    <row r="1" spans="1:9" ht="12" x14ac:dyDescent="0.2">
      <c r="A1" s="86" t="s">
        <v>322</v>
      </c>
      <c r="B1" s="62"/>
      <c r="C1" s="62"/>
      <c r="D1" s="62"/>
    </row>
    <row r="2" spans="1:9" x14ac:dyDescent="0.15">
      <c r="A2" s="59"/>
      <c r="B2" s="59"/>
      <c r="C2" s="59"/>
      <c r="D2" s="62"/>
    </row>
    <row r="3" spans="1:9" ht="9" customHeight="1" x14ac:dyDescent="0.15">
      <c r="A3" s="96" t="s">
        <v>211</v>
      </c>
      <c r="B3" s="95" t="s">
        <v>117</v>
      </c>
      <c r="C3" s="95"/>
      <c r="D3" s="30"/>
      <c r="E3" s="95" t="s">
        <v>118</v>
      </c>
      <c r="F3" s="95"/>
      <c r="G3" s="30"/>
      <c r="H3" s="95" t="s">
        <v>254</v>
      </c>
      <c r="I3" s="95"/>
    </row>
    <row r="4" spans="1:9" x14ac:dyDescent="0.15">
      <c r="A4" s="97"/>
      <c r="B4" s="44">
        <v>2000</v>
      </c>
      <c r="C4" s="44">
        <v>2010</v>
      </c>
      <c r="D4" s="82"/>
      <c r="E4" s="44">
        <v>2000</v>
      </c>
      <c r="F4" s="44">
        <v>2010</v>
      </c>
      <c r="G4" s="82"/>
      <c r="H4" s="44">
        <v>2000</v>
      </c>
      <c r="I4" s="44">
        <v>2010</v>
      </c>
    </row>
    <row r="5" spans="1:9" s="16" customFormat="1" x14ac:dyDescent="0.25">
      <c r="A5" s="3" t="s">
        <v>14</v>
      </c>
      <c r="B5" s="15">
        <v>0</v>
      </c>
      <c r="C5" s="15">
        <v>0</v>
      </c>
      <c r="D5" s="15"/>
      <c r="E5" s="15">
        <v>0</v>
      </c>
      <c r="F5" s="15">
        <v>0</v>
      </c>
      <c r="G5" s="15"/>
      <c r="H5" s="15" t="s">
        <v>219</v>
      </c>
      <c r="I5" s="15" t="s">
        <v>219</v>
      </c>
    </row>
    <row r="6" spans="1:9" s="60" customFormat="1" x14ac:dyDescent="0.25">
      <c r="A6" s="3" t="s">
        <v>15</v>
      </c>
      <c r="B6" s="15">
        <v>4</v>
      </c>
      <c r="C6" s="15">
        <v>1</v>
      </c>
      <c r="D6" s="15"/>
      <c r="E6" s="15">
        <v>272</v>
      </c>
      <c r="F6" s="15">
        <v>120</v>
      </c>
      <c r="G6" s="15"/>
      <c r="H6" s="15">
        <f t="shared" ref="H6:I13" si="0">+E6/B6</f>
        <v>68</v>
      </c>
      <c r="I6" s="15">
        <f t="shared" si="0"/>
        <v>120</v>
      </c>
    </row>
    <row r="7" spans="1:9" s="60" customFormat="1" x14ac:dyDescent="0.25">
      <c r="A7" s="3" t="s">
        <v>16</v>
      </c>
      <c r="B7" s="15">
        <v>0</v>
      </c>
      <c r="C7" s="15">
        <v>6</v>
      </c>
      <c r="D7" s="15"/>
      <c r="E7" s="15">
        <v>0</v>
      </c>
      <c r="F7" s="15">
        <v>98</v>
      </c>
      <c r="G7" s="15"/>
      <c r="H7" s="15" t="s">
        <v>219</v>
      </c>
      <c r="I7" s="15">
        <f t="shared" ref="I7:I8" si="1">+F7/C7</f>
        <v>16.333333333333332</v>
      </c>
    </row>
    <row r="8" spans="1:9" s="60" customFormat="1" x14ac:dyDescent="0.25">
      <c r="A8" s="3" t="s">
        <v>17</v>
      </c>
      <c r="B8" s="15" t="s">
        <v>219</v>
      </c>
      <c r="C8" s="15">
        <v>2</v>
      </c>
      <c r="D8" s="15"/>
      <c r="E8" s="15" t="s">
        <v>219</v>
      </c>
      <c r="F8" s="15">
        <v>42</v>
      </c>
      <c r="H8" s="15" t="s">
        <v>219</v>
      </c>
      <c r="I8" s="15">
        <f t="shared" si="1"/>
        <v>21</v>
      </c>
    </row>
    <row r="9" spans="1:9" s="60" customFormat="1" x14ac:dyDescent="0.25">
      <c r="A9" s="3" t="s">
        <v>18</v>
      </c>
      <c r="B9" s="15">
        <v>3</v>
      </c>
      <c r="C9" s="15" t="s">
        <v>219</v>
      </c>
      <c r="D9" s="15"/>
      <c r="E9" s="15">
        <v>159</v>
      </c>
      <c r="F9" s="15" t="s">
        <v>219</v>
      </c>
      <c r="H9" s="15">
        <f t="shared" ref="H9:H12" si="2">+E9/B9</f>
        <v>53</v>
      </c>
      <c r="I9" s="15" t="s">
        <v>219</v>
      </c>
    </row>
    <row r="10" spans="1:9" s="60" customFormat="1" x14ac:dyDescent="0.25">
      <c r="A10" s="3" t="s">
        <v>19</v>
      </c>
      <c r="B10" s="15" t="s">
        <v>219</v>
      </c>
      <c r="C10" s="15">
        <v>1</v>
      </c>
      <c r="D10" s="15"/>
      <c r="E10" s="15" t="s">
        <v>219</v>
      </c>
      <c r="F10" s="15">
        <v>10</v>
      </c>
      <c r="H10" s="15" t="s">
        <v>219</v>
      </c>
      <c r="I10" s="15">
        <f t="shared" ref="I10" si="3">+F10/C10</f>
        <v>10</v>
      </c>
    </row>
    <row r="11" spans="1:9" s="60" customFormat="1" x14ac:dyDescent="0.25">
      <c r="A11" s="3" t="s">
        <v>20</v>
      </c>
      <c r="B11" s="15" t="s">
        <v>219</v>
      </c>
      <c r="C11" s="15" t="s">
        <v>219</v>
      </c>
      <c r="D11" s="15"/>
      <c r="E11" s="15" t="s">
        <v>219</v>
      </c>
      <c r="F11" s="15" t="s">
        <v>219</v>
      </c>
      <c r="H11" s="15" t="s">
        <v>219</v>
      </c>
      <c r="I11" s="15" t="s">
        <v>219</v>
      </c>
    </row>
    <row r="12" spans="1:9" s="60" customFormat="1" x14ac:dyDescent="0.25">
      <c r="A12" s="3" t="s">
        <v>21</v>
      </c>
      <c r="B12" s="15">
        <v>2</v>
      </c>
      <c r="C12" s="15" t="s">
        <v>219</v>
      </c>
      <c r="D12" s="15"/>
      <c r="E12" s="15">
        <v>90</v>
      </c>
      <c r="F12" s="15" t="s">
        <v>219</v>
      </c>
      <c r="H12" s="15">
        <f t="shared" si="2"/>
        <v>45</v>
      </c>
      <c r="I12" s="15" t="s">
        <v>219</v>
      </c>
    </row>
    <row r="13" spans="1:9" x14ac:dyDescent="0.15">
      <c r="A13" s="6" t="s">
        <v>209</v>
      </c>
      <c r="B13" s="7">
        <f>SUM(B5:B12)</f>
        <v>9</v>
      </c>
      <c r="C13" s="7">
        <f t="shared" ref="C13" si="4">SUM(C5:C12)</f>
        <v>10</v>
      </c>
      <c r="D13" s="7"/>
      <c r="E13" s="7">
        <f>SUM(E5:E12)</f>
        <v>521</v>
      </c>
      <c r="F13" s="7">
        <f t="shared" ref="F13" si="5">SUM(F5:F12)</f>
        <v>270</v>
      </c>
      <c r="H13" s="7">
        <f t="shared" si="0"/>
        <v>57.888888888888886</v>
      </c>
      <c r="I13" s="7">
        <f t="shared" si="0"/>
        <v>27</v>
      </c>
    </row>
    <row r="14" spans="1:9" x14ac:dyDescent="0.15">
      <c r="A14" s="9" t="s">
        <v>22</v>
      </c>
      <c r="B14" s="10">
        <v>2525</v>
      </c>
      <c r="C14" s="10">
        <v>589</v>
      </c>
      <c r="D14" s="10"/>
      <c r="E14" s="10">
        <v>1621216</v>
      </c>
      <c r="F14" s="10">
        <v>4555484</v>
      </c>
      <c r="G14" s="10"/>
      <c r="H14" s="10">
        <f>+E14/B14</f>
        <v>642.06574257425746</v>
      </c>
      <c r="I14" s="10">
        <f>+F14/C14</f>
        <v>7734.2682512733445</v>
      </c>
    </row>
    <row r="15" spans="1:9" x14ac:dyDescent="0.15">
      <c r="A15" s="12" t="s">
        <v>23</v>
      </c>
    </row>
  </sheetData>
  <mergeCells count="4">
    <mergeCell ref="A3:A4"/>
    <mergeCell ref="B3:C3"/>
    <mergeCell ref="E3:F3"/>
    <mergeCell ref="H3:I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/>
  <dimension ref="A1:I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4" customWidth="1"/>
    <col min="4" max="4" width="1.85546875" style="14" customWidth="1"/>
    <col min="5" max="6" width="9.140625" style="14" customWidth="1"/>
    <col min="7" max="7" width="1.85546875" style="14" customWidth="1"/>
    <col min="8" max="16384" width="9.140625" style="14"/>
  </cols>
  <sheetData>
    <row r="1" spans="1:9" ht="12" x14ac:dyDescent="0.2">
      <c r="A1" s="86" t="s">
        <v>323</v>
      </c>
      <c r="B1" s="62"/>
      <c r="C1" s="62"/>
      <c r="D1" s="62"/>
    </row>
    <row r="2" spans="1:9" x14ac:dyDescent="0.15">
      <c r="A2" s="59"/>
      <c r="B2" s="59"/>
      <c r="C2" s="59"/>
      <c r="D2" s="62"/>
    </row>
    <row r="3" spans="1:9" ht="9" customHeight="1" x14ac:dyDescent="0.15">
      <c r="A3" s="96" t="s">
        <v>211</v>
      </c>
      <c r="B3" s="95" t="s">
        <v>119</v>
      </c>
      <c r="C3" s="95"/>
      <c r="D3" s="30"/>
      <c r="E3" s="95" t="s">
        <v>120</v>
      </c>
      <c r="F3" s="95"/>
      <c r="G3" s="30"/>
      <c r="H3" s="95" t="s">
        <v>254</v>
      </c>
      <c r="I3" s="95"/>
    </row>
    <row r="4" spans="1:9" x14ac:dyDescent="0.15">
      <c r="A4" s="97"/>
      <c r="B4" s="44">
        <v>2000</v>
      </c>
      <c r="C4" s="44">
        <v>2010</v>
      </c>
      <c r="D4" s="82"/>
      <c r="E4" s="44">
        <v>2000</v>
      </c>
      <c r="F4" s="44">
        <v>2010</v>
      </c>
      <c r="G4" s="82"/>
      <c r="H4" s="44">
        <v>2000</v>
      </c>
      <c r="I4" s="44">
        <v>2010</v>
      </c>
    </row>
    <row r="5" spans="1:9" s="16" customFormat="1" x14ac:dyDescent="0.25">
      <c r="A5" s="3" t="s">
        <v>14</v>
      </c>
      <c r="B5" s="15">
        <v>0</v>
      </c>
      <c r="C5" s="15">
        <v>0</v>
      </c>
      <c r="D5" s="15"/>
      <c r="E5" s="15">
        <v>0</v>
      </c>
      <c r="F5" s="15">
        <v>0</v>
      </c>
      <c r="G5" s="15"/>
      <c r="H5" s="15" t="s">
        <v>219</v>
      </c>
      <c r="I5" s="15" t="s">
        <v>219</v>
      </c>
    </row>
    <row r="6" spans="1:9" s="60" customFormat="1" x14ac:dyDescent="0.25">
      <c r="A6" s="3" t="s">
        <v>15</v>
      </c>
      <c r="B6" s="15">
        <v>1</v>
      </c>
      <c r="C6" s="15">
        <v>0</v>
      </c>
      <c r="D6" s="15"/>
      <c r="E6" s="15">
        <v>25</v>
      </c>
      <c r="F6" s="15">
        <v>0</v>
      </c>
      <c r="G6" s="15"/>
      <c r="H6" s="15">
        <f t="shared" ref="H6:I8" si="0">+E6/B6</f>
        <v>25</v>
      </c>
      <c r="I6" s="15" t="s">
        <v>219</v>
      </c>
    </row>
    <row r="7" spans="1:9" s="60" customFormat="1" x14ac:dyDescent="0.25">
      <c r="A7" s="3" t="s">
        <v>16</v>
      </c>
      <c r="B7" s="15">
        <v>0</v>
      </c>
      <c r="C7" s="15">
        <v>0</v>
      </c>
      <c r="D7" s="15"/>
      <c r="E7" s="15">
        <v>0</v>
      </c>
      <c r="F7" s="15">
        <v>0</v>
      </c>
      <c r="G7" s="15"/>
      <c r="H7" s="15" t="s">
        <v>219</v>
      </c>
      <c r="I7" s="15" t="s">
        <v>219</v>
      </c>
    </row>
    <row r="8" spans="1:9" s="60" customFormat="1" x14ac:dyDescent="0.25">
      <c r="A8" s="3" t="s">
        <v>17</v>
      </c>
      <c r="B8" s="15" t="s">
        <v>219</v>
      </c>
      <c r="C8" s="15">
        <v>1</v>
      </c>
      <c r="D8" s="15"/>
      <c r="E8" s="15" t="s">
        <v>219</v>
      </c>
      <c r="F8" s="15">
        <v>30</v>
      </c>
      <c r="H8" s="15" t="s">
        <v>219</v>
      </c>
      <c r="I8" s="15">
        <f t="shared" si="0"/>
        <v>30</v>
      </c>
    </row>
    <row r="9" spans="1:9" s="60" customFormat="1" x14ac:dyDescent="0.25">
      <c r="A9" s="3" t="s">
        <v>18</v>
      </c>
      <c r="B9" s="15">
        <v>3</v>
      </c>
      <c r="C9" s="15" t="s">
        <v>219</v>
      </c>
      <c r="D9" s="15"/>
      <c r="E9" s="15">
        <v>94</v>
      </c>
      <c r="F9" s="15" t="s">
        <v>219</v>
      </c>
      <c r="H9" s="15">
        <f t="shared" ref="H9:H12" si="1">+E9/B9</f>
        <v>31.333333333333332</v>
      </c>
      <c r="I9" s="15" t="s">
        <v>219</v>
      </c>
    </row>
    <row r="10" spans="1:9" s="60" customFormat="1" x14ac:dyDescent="0.25">
      <c r="A10" s="3" t="s">
        <v>19</v>
      </c>
      <c r="B10" s="15" t="s">
        <v>219</v>
      </c>
      <c r="C10" s="15">
        <v>1</v>
      </c>
      <c r="D10" s="15"/>
      <c r="E10" s="15" t="s">
        <v>219</v>
      </c>
      <c r="F10" s="15">
        <v>10</v>
      </c>
      <c r="H10" s="15" t="s">
        <v>219</v>
      </c>
      <c r="I10" s="15">
        <f t="shared" ref="I10" si="2">+F10/C10</f>
        <v>10</v>
      </c>
    </row>
    <row r="11" spans="1:9" s="60" customFormat="1" x14ac:dyDescent="0.25">
      <c r="A11" s="3" t="s">
        <v>20</v>
      </c>
      <c r="B11" s="15" t="s">
        <v>219</v>
      </c>
      <c r="C11" s="15" t="s">
        <v>219</v>
      </c>
      <c r="D11" s="15"/>
      <c r="E11" s="15" t="s">
        <v>219</v>
      </c>
      <c r="F11" s="15" t="s">
        <v>219</v>
      </c>
      <c r="H11" s="15" t="s">
        <v>219</v>
      </c>
      <c r="I11" s="15" t="s">
        <v>219</v>
      </c>
    </row>
    <row r="12" spans="1:9" s="60" customFormat="1" x14ac:dyDescent="0.25">
      <c r="A12" s="3" t="s">
        <v>21</v>
      </c>
      <c r="B12" s="15">
        <v>2</v>
      </c>
      <c r="C12" s="15" t="s">
        <v>219</v>
      </c>
      <c r="D12" s="15"/>
      <c r="E12" s="15">
        <v>45</v>
      </c>
      <c r="F12" s="15" t="s">
        <v>219</v>
      </c>
      <c r="H12" s="15">
        <f t="shared" si="1"/>
        <v>22.5</v>
      </c>
      <c r="I12" s="15" t="s">
        <v>219</v>
      </c>
    </row>
    <row r="13" spans="1:9" x14ac:dyDescent="0.15">
      <c r="A13" s="6" t="s">
        <v>209</v>
      </c>
      <c r="B13" s="7">
        <f>SUM(B5:B12)</f>
        <v>6</v>
      </c>
      <c r="C13" s="7">
        <f t="shared" ref="C13" si="3">SUM(C5:C12)</f>
        <v>2</v>
      </c>
      <c r="D13" s="7"/>
      <c r="E13" s="7">
        <f>SUM(E5:E12)</f>
        <v>164</v>
      </c>
      <c r="F13" s="7">
        <f t="shared" ref="F13" si="4">SUM(F5:F12)</f>
        <v>40</v>
      </c>
      <c r="H13" s="7">
        <f>+E13/B13</f>
        <v>27.333333333333332</v>
      </c>
      <c r="I13" s="7">
        <f>+F13/C13</f>
        <v>20</v>
      </c>
    </row>
    <row r="14" spans="1:9" x14ac:dyDescent="0.15">
      <c r="A14" s="9" t="s">
        <v>22</v>
      </c>
      <c r="B14" s="10">
        <v>700</v>
      </c>
      <c r="C14" s="10">
        <v>130</v>
      </c>
      <c r="D14" s="10"/>
      <c r="E14" s="10">
        <v>90561</v>
      </c>
      <c r="F14" s="10">
        <v>174799</v>
      </c>
      <c r="G14" s="10"/>
      <c r="H14" s="10">
        <f>+E14/B14</f>
        <v>129.37285714285716</v>
      </c>
      <c r="I14" s="10">
        <f>+F14/C14</f>
        <v>1344.6076923076923</v>
      </c>
    </row>
    <row r="15" spans="1:9" x14ac:dyDescent="0.15">
      <c r="A15" s="12" t="s">
        <v>23</v>
      </c>
    </row>
  </sheetData>
  <mergeCells count="4">
    <mergeCell ref="A3:A4"/>
    <mergeCell ref="B3:C3"/>
    <mergeCell ref="E3:F3"/>
    <mergeCell ref="H3:I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4"/>
  <dimension ref="A1:T16"/>
  <sheetViews>
    <sheetView zoomScaleNormal="100" workbookViewId="0"/>
  </sheetViews>
  <sheetFormatPr defaultColWidth="9.140625" defaultRowHeight="9" x14ac:dyDescent="0.15"/>
  <cols>
    <col min="1" max="1" width="15.7109375" style="14" customWidth="1"/>
    <col min="2" max="2" width="9.140625" style="14" customWidth="1"/>
    <col min="3" max="11" width="9.140625" style="14"/>
    <col min="12" max="12" width="1.85546875" style="14" customWidth="1"/>
    <col min="13" max="16384" width="9.140625" style="14"/>
  </cols>
  <sheetData>
    <row r="1" spans="1:20" ht="12" x14ac:dyDescent="0.2">
      <c r="A1" s="86" t="s">
        <v>324</v>
      </c>
      <c r="B1" s="62"/>
    </row>
    <row r="2" spans="1:20" x14ac:dyDescent="0.15">
      <c r="A2" s="56"/>
      <c r="B2" s="62"/>
    </row>
    <row r="3" spans="1:20" x14ac:dyDescent="0.15">
      <c r="A3" s="101" t="s">
        <v>211</v>
      </c>
      <c r="B3" s="107" t="s">
        <v>121</v>
      </c>
      <c r="C3" s="112" t="s">
        <v>210</v>
      </c>
      <c r="D3" s="112"/>
      <c r="E3" s="112"/>
      <c r="F3" s="112"/>
      <c r="G3" s="112"/>
      <c r="H3" s="112"/>
      <c r="I3" s="112"/>
      <c r="J3" s="112"/>
      <c r="K3" s="112"/>
      <c r="L3" s="88"/>
      <c r="M3" s="112" t="s">
        <v>232</v>
      </c>
      <c r="N3" s="112"/>
      <c r="O3" s="112"/>
      <c r="P3" s="112"/>
      <c r="Q3" s="112"/>
      <c r="R3" s="112"/>
      <c r="S3" s="112"/>
      <c r="T3" s="112"/>
    </row>
    <row r="4" spans="1:20" x14ac:dyDescent="0.15">
      <c r="A4" s="110"/>
      <c r="B4" s="109"/>
      <c r="C4" s="107" t="s">
        <v>223</v>
      </c>
      <c r="D4" s="107" t="s">
        <v>224</v>
      </c>
      <c r="E4" s="107" t="s">
        <v>225</v>
      </c>
      <c r="F4" s="107" t="s">
        <v>226</v>
      </c>
      <c r="G4" s="107" t="s">
        <v>227</v>
      </c>
      <c r="H4" s="107" t="s">
        <v>228</v>
      </c>
      <c r="I4" s="107" t="s">
        <v>229</v>
      </c>
      <c r="J4" s="107" t="s">
        <v>230</v>
      </c>
      <c r="K4" s="107" t="s">
        <v>231</v>
      </c>
      <c r="L4" s="109"/>
      <c r="M4" s="107" t="s">
        <v>223</v>
      </c>
      <c r="N4" s="107" t="s">
        <v>224</v>
      </c>
      <c r="O4" s="107" t="s">
        <v>225</v>
      </c>
      <c r="P4" s="107" t="s">
        <v>226</v>
      </c>
      <c r="Q4" s="107" t="s">
        <v>227</v>
      </c>
      <c r="R4" s="107" t="s">
        <v>228</v>
      </c>
      <c r="S4" s="107" t="s">
        <v>229</v>
      </c>
      <c r="T4" s="107" t="s">
        <v>230</v>
      </c>
    </row>
    <row r="5" spans="1:20" x14ac:dyDescent="0.15">
      <c r="A5" s="111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08"/>
      <c r="N5" s="108"/>
      <c r="O5" s="108"/>
      <c r="P5" s="108"/>
      <c r="Q5" s="108"/>
      <c r="R5" s="108"/>
      <c r="S5" s="108"/>
      <c r="T5" s="108"/>
    </row>
    <row r="6" spans="1:20" s="16" customFormat="1" x14ac:dyDescent="0.25">
      <c r="A6" s="3" t="s">
        <v>14</v>
      </c>
      <c r="B6" s="15" t="s">
        <v>219</v>
      </c>
      <c r="C6" s="15" t="s">
        <v>219</v>
      </c>
      <c r="D6" s="15" t="s">
        <v>219</v>
      </c>
      <c r="E6" s="15" t="s">
        <v>219</v>
      </c>
      <c r="F6" s="15" t="s">
        <v>219</v>
      </c>
      <c r="G6" s="15" t="s">
        <v>219</v>
      </c>
      <c r="H6" s="15" t="s">
        <v>219</v>
      </c>
      <c r="I6" s="15" t="s">
        <v>219</v>
      </c>
      <c r="J6" s="15" t="s">
        <v>219</v>
      </c>
      <c r="K6" s="15" t="s">
        <v>219</v>
      </c>
      <c r="L6" s="15"/>
      <c r="M6" s="15" t="s">
        <v>219</v>
      </c>
      <c r="N6" s="15" t="s">
        <v>219</v>
      </c>
      <c r="O6" s="15" t="s">
        <v>219</v>
      </c>
      <c r="P6" s="15" t="s">
        <v>219</v>
      </c>
      <c r="Q6" s="15" t="s">
        <v>219</v>
      </c>
      <c r="R6" s="15" t="s">
        <v>219</v>
      </c>
      <c r="S6" s="15" t="s">
        <v>219</v>
      </c>
      <c r="T6" s="15" t="s">
        <v>219</v>
      </c>
    </row>
    <row r="7" spans="1:20" s="60" customFormat="1" x14ac:dyDescent="0.25">
      <c r="A7" s="3" t="s">
        <v>15</v>
      </c>
      <c r="B7" s="15" t="s">
        <v>219</v>
      </c>
      <c r="C7" s="15" t="s">
        <v>219</v>
      </c>
      <c r="D7" s="15" t="s">
        <v>219</v>
      </c>
      <c r="E7" s="15" t="s">
        <v>219</v>
      </c>
      <c r="F7" s="15" t="s">
        <v>219</v>
      </c>
      <c r="G7" s="15" t="s">
        <v>219</v>
      </c>
      <c r="H7" s="15" t="s">
        <v>219</v>
      </c>
      <c r="I7" s="15" t="s">
        <v>219</v>
      </c>
      <c r="J7" s="15" t="s">
        <v>219</v>
      </c>
      <c r="K7" s="15" t="s">
        <v>219</v>
      </c>
      <c r="L7" s="15"/>
      <c r="M7" s="15" t="s">
        <v>219</v>
      </c>
      <c r="N7" s="15" t="s">
        <v>219</v>
      </c>
      <c r="O7" s="15" t="s">
        <v>219</v>
      </c>
      <c r="P7" s="15" t="s">
        <v>219</v>
      </c>
      <c r="Q7" s="15" t="s">
        <v>219</v>
      </c>
      <c r="R7" s="15" t="s">
        <v>219</v>
      </c>
      <c r="S7" s="15" t="s">
        <v>219</v>
      </c>
      <c r="T7" s="15" t="s">
        <v>219</v>
      </c>
    </row>
    <row r="8" spans="1:20" s="60" customFormat="1" x14ac:dyDescent="0.25">
      <c r="A8" s="3" t="s">
        <v>16</v>
      </c>
      <c r="B8" s="15">
        <v>1</v>
      </c>
      <c r="C8" s="15">
        <v>1</v>
      </c>
      <c r="D8" s="15" t="s">
        <v>219</v>
      </c>
      <c r="E8" s="15" t="s">
        <v>219</v>
      </c>
      <c r="F8" s="15" t="s">
        <v>219</v>
      </c>
      <c r="G8" s="15" t="s">
        <v>219</v>
      </c>
      <c r="H8" s="15" t="s">
        <v>219</v>
      </c>
      <c r="I8" s="15">
        <v>1</v>
      </c>
      <c r="J8" s="15" t="s">
        <v>219</v>
      </c>
      <c r="K8" s="15" t="s">
        <v>219</v>
      </c>
      <c r="L8" s="15"/>
      <c r="M8" s="15">
        <v>5</v>
      </c>
      <c r="N8" s="15" t="s">
        <v>219</v>
      </c>
      <c r="O8" s="15" t="s">
        <v>219</v>
      </c>
      <c r="P8" s="15" t="s">
        <v>219</v>
      </c>
      <c r="Q8" s="15" t="s">
        <v>219</v>
      </c>
      <c r="R8" s="15" t="s">
        <v>219</v>
      </c>
      <c r="S8" s="15">
        <v>50</v>
      </c>
      <c r="T8" s="15" t="s">
        <v>219</v>
      </c>
    </row>
    <row r="9" spans="1:20" s="60" customFormat="1" x14ac:dyDescent="0.25">
      <c r="A9" s="3" t="s">
        <v>17</v>
      </c>
      <c r="B9" s="15" t="s">
        <v>219</v>
      </c>
      <c r="C9" s="15" t="s">
        <v>219</v>
      </c>
      <c r="D9" s="15" t="s">
        <v>219</v>
      </c>
      <c r="E9" s="15" t="s">
        <v>219</v>
      </c>
      <c r="F9" s="15" t="s">
        <v>219</v>
      </c>
      <c r="G9" s="15" t="s">
        <v>219</v>
      </c>
      <c r="H9" s="15" t="s">
        <v>219</v>
      </c>
      <c r="I9" s="15" t="s">
        <v>219</v>
      </c>
      <c r="J9" s="15" t="s">
        <v>219</v>
      </c>
      <c r="K9" s="15" t="s">
        <v>219</v>
      </c>
      <c r="L9" s="15"/>
      <c r="M9" s="15" t="s">
        <v>219</v>
      </c>
      <c r="N9" s="15" t="s">
        <v>219</v>
      </c>
      <c r="O9" s="15" t="s">
        <v>219</v>
      </c>
      <c r="P9" s="15" t="s">
        <v>219</v>
      </c>
      <c r="Q9" s="15" t="s">
        <v>219</v>
      </c>
      <c r="R9" s="15" t="s">
        <v>219</v>
      </c>
      <c r="S9" s="15" t="s">
        <v>219</v>
      </c>
      <c r="T9" s="15" t="s">
        <v>219</v>
      </c>
    </row>
    <row r="10" spans="1:20" s="60" customFormat="1" x14ac:dyDescent="0.25">
      <c r="A10" s="3" t="s">
        <v>18</v>
      </c>
      <c r="B10" s="15">
        <v>1</v>
      </c>
      <c r="C10" s="15">
        <v>1</v>
      </c>
      <c r="D10" s="15" t="s">
        <v>219</v>
      </c>
      <c r="E10" s="15" t="s">
        <v>219</v>
      </c>
      <c r="F10" s="15">
        <v>1</v>
      </c>
      <c r="G10" s="15">
        <v>1</v>
      </c>
      <c r="H10" s="15" t="s">
        <v>219</v>
      </c>
      <c r="I10" s="15" t="s">
        <v>219</v>
      </c>
      <c r="J10" s="15" t="s">
        <v>219</v>
      </c>
      <c r="K10" s="15" t="s">
        <v>219</v>
      </c>
      <c r="L10" s="15"/>
      <c r="M10" s="15">
        <v>2</v>
      </c>
      <c r="N10" s="15" t="s">
        <v>219</v>
      </c>
      <c r="O10" s="15" t="s">
        <v>219</v>
      </c>
      <c r="P10" s="15">
        <v>30</v>
      </c>
      <c r="Q10" s="15">
        <v>240</v>
      </c>
      <c r="R10" s="15" t="s">
        <v>219</v>
      </c>
      <c r="S10" s="15" t="s">
        <v>219</v>
      </c>
      <c r="T10" s="15" t="s">
        <v>219</v>
      </c>
    </row>
    <row r="11" spans="1:20" s="60" customFormat="1" x14ac:dyDescent="0.25">
      <c r="A11" s="3" t="s">
        <v>19</v>
      </c>
      <c r="B11" s="15" t="s">
        <v>219</v>
      </c>
      <c r="C11" s="15" t="s">
        <v>219</v>
      </c>
      <c r="D11" s="15" t="s">
        <v>219</v>
      </c>
      <c r="E11" s="15" t="s">
        <v>219</v>
      </c>
      <c r="F11" s="15" t="s">
        <v>219</v>
      </c>
      <c r="G11" s="15" t="s">
        <v>219</v>
      </c>
      <c r="H11" s="15" t="s">
        <v>219</v>
      </c>
      <c r="I11" s="15" t="s">
        <v>219</v>
      </c>
      <c r="J11" s="15" t="s">
        <v>219</v>
      </c>
      <c r="K11" s="15" t="s">
        <v>219</v>
      </c>
      <c r="L11" s="15"/>
      <c r="M11" s="15" t="s">
        <v>219</v>
      </c>
      <c r="N11" s="15" t="s">
        <v>219</v>
      </c>
      <c r="O11" s="15" t="s">
        <v>219</v>
      </c>
      <c r="P11" s="15" t="s">
        <v>219</v>
      </c>
      <c r="Q11" s="15" t="s">
        <v>219</v>
      </c>
      <c r="R11" s="15" t="s">
        <v>219</v>
      </c>
      <c r="S11" s="15" t="s">
        <v>219</v>
      </c>
      <c r="T11" s="15" t="s">
        <v>219</v>
      </c>
    </row>
    <row r="12" spans="1:20" s="60" customFormat="1" x14ac:dyDescent="0.25">
      <c r="A12" s="3" t="s">
        <v>20</v>
      </c>
      <c r="B12" s="15" t="s">
        <v>219</v>
      </c>
      <c r="C12" s="15" t="s">
        <v>219</v>
      </c>
      <c r="D12" s="15" t="s">
        <v>219</v>
      </c>
      <c r="E12" s="15" t="s">
        <v>219</v>
      </c>
      <c r="F12" s="15" t="s">
        <v>219</v>
      </c>
      <c r="G12" s="15" t="s">
        <v>219</v>
      </c>
      <c r="H12" s="15" t="s">
        <v>219</v>
      </c>
      <c r="I12" s="15" t="s">
        <v>219</v>
      </c>
      <c r="J12" s="15" t="s">
        <v>219</v>
      </c>
      <c r="K12" s="15" t="s">
        <v>219</v>
      </c>
      <c r="L12" s="15"/>
      <c r="M12" s="15" t="s">
        <v>219</v>
      </c>
      <c r="N12" s="15" t="s">
        <v>219</v>
      </c>
      <c r="O12" s="15" t="s">
        <v>219</v>
      </c>
      <c r="P12" s="15" t="s">
        <v>219</v>
      </c>
      <c r="Q12" s="15" t="s">
        <v>219</v>
      </c>
      <c r="R12" s="15" t="s">
        <v>219</v>
      </c>
      <c r="S12" s="15" t="s">
        <v>219</v>
      </c>
      <c r="T12" s="15" t="s">
        <v>219</v>
      </c>
    </row>
    <row r="13" spans="1:20" s="60" customFormat="1" x14ac:dyDescent="0.25">
      <c r="A13" s="3" t="s">
        <v>21</v>
      </c>
      <c r="B13" s="15" t="s">
        <v>219</v>
      </c>
      <c r="C13" s="15" t="s">
        <v>219</v>
      </c>
      <c r="D13" s="15" t="s">
        <v>219</v>
      </c>
      <c r="E13" s="15" t="s">
        <v>219</v>
      </c>
      <c r="F13" s="15" t="s">
        <v>219</v>
      </c>
      <c r="G13" s="15" t="s">
        <v>219</v>
      </c>
      <c r="H13" s="15" t="s">
        <v>219</v>
      </c>
      <c r="I13" s="15" t="s">
        <v>219</v>
      </c>
      <c r="J13" s="15" t="s">
        <v>219</v>
      </c>
      <c r="K13" s="15" t="s">
        <v>219</v>
      </c>
      <c r="L13" s="15"/>
      <c r="M13" s="15" t="s">
        <v>219</v>
      </c>
      <c r="N13" s="15" t="s">
        <v>219</v>
      </c>
      <c r="O13" s="15" t="s">
        <v>219</v>
      </c>
      <c r="P13" s="15" t="s">
        <v>219</v>
      </c>
      <c r="Q13" s="15" t="s">
        <v>219</v>
      </c>
      <c r="R13" s="15" t="s">
        <v>219</v>
      </c>
      <c r="S13" s="15" t="s">
        <v>219</v>
      </c>
      <c r="T13" s="15" t="s">
        <v>219</v>
      </c>
    </row>
    <row r="14" spans="1:20" x14ac:dyDescent="0.15">
      <c r="A14" s="6" t="s">
        <v>209</v>
      </c>
      <c r="B14" s="7">
        <f>SUM(B6:B13)</f>
        <v>2</v>
      </c>
      <c r="C14" s="7">
        <f t="shared" ref="C14:M14" si="0">SUM(C6:C13)</f>
        <v>2</v>
      </c>
      <c r="D14" s="7">
        <f t="shared" si="0"/>
        <v>0</v>
      </c>
      <c r="E14" s="7">
        <f t="shared" si="0"/>
        <v>0</v>
      </c>
      <c r="F14" s="7">
        <f t="shared" si="0"/>
        <v>1</v>
      </c>
      <c r="G14" s="7">
        <f t="shared" si="0"/>
        <v>1</v>
      </c>
      <c r="H14" s="7">
        <f t="shared" si="0"/>
        <v>0</v>
      </c>
      <c r="I14" s="7">
        <f t="shared" si="0"/>
        <v>1</v>
      </c>
      <c r="J14" s="7">
        <f t="shared" si="0"/>
        <v>0</v>
      </c>
      <c r="K14" s="7">
        <f t="shared" si="0"/>
        <v>0</v>
      </c>
      <c r="L14" s="7"/>
      <c r="M14" s="7">
        <f t="shared" si="0"/>
        <v>7</v>
      </c>
      <c r="N14" s="7">
        <f t="shared" ref="N14" si="1">SUM(N6:N13)</f>
        <v>0</v>
      </c>
      <c r="O14" s="7">
        <f t="shared" ref="O14" si="2">SUM(O6:O13)</f>
        <v>0</v>
      </c>
      <c r="P14" s="7">
        <f t="shared" ref="P14" si="3">SUM(P6:P13)</f>
        <v>30</v>
      </c>
      <c r="Q14" s="7">
        <f t="shared" ref="Q14" si="4">SUM(Q6:Q13)</f>
        <v>240</v>
      </c>
      <c r="R14" s="7">
        <f t="shared" ref="R14" si="5">SUM(R6:R13)</f>
        <v>0</v>
      </c>
      <c r="S14" s="7">
        <f t="shared" ref="S14" si="6">SUM(S6:S13)</f>
        <v>50</v>
      </c>
      <c r="T14" s="7">
        <f t="shared" ref="T14" si="7">SUM(T6:T13)</f>
        <v>0</v>
      </c>
    </row>
    <row r="15" spans="1:20" x14ac:dyDescent="0.15">
      <c r="A15" s="9" t="s">
        <v>22</v>
      </c>
      <c r="B15" s="10">
        <v>1882</v>
      </c>
      <c r="C15" s="10">
        <v>1428</v>
      </c>
      <c r="D15" s="10">
        <v>4</v>
      </c>
      <c r="E15" s="10">
        <v>371</v>
      </c>
      <c r="F15" s="10">
        <v>783</v>
      </c>
      <c r="G15" s="10">
        <v>293</v>
      </c>
      <c r="H15" s="10">
        <v>91</v>
      </c>
      <c r="I15" s="10">
        <v>28</v>
      </c>
      <c r="J15" s="10">
        <v>2</v>
      </c>
      <c r="K15" s="10">
        <v>32</v>
      </c>
      <c r="L15" s="10"/>
      <c r="M15" s="10">
        <v>68148</v>
      </c>
      <c r="N15" s="10">
        <v>48</v>
      </c>
      <c r="O15" s="10">
        <v>3496</v>
      </c>
      <c r="P15" s="10">
        <v>130121</v>
      </c>
      <c r="Q15" s="10">
        <v>25872</v>
      </c>
      <c r="R15" s="10">
        <v>4905</v>
      </c>
      <c r="S15" s="10">
        <v>14870</v>
      </c>
      <c r="T15" s="10">
        <v>34</v>
      </c>
    </row>
    <row r="16" spans="1:20" x14ac:dyDescent="0.15">
      <c r="A16" s="12" t="s">
        <v>23</v>
      </c>
    </row>
  </sheetData>
  <mergeCells count="22">
    <mergeCell ref="I4:I5"/>
    <mergeCell ref="J4:J5"/>
    <mergeCell ref="F4:F5"/>
    <mergeCell ref="C4:C5"/>
    <mergeCell ref="D4:D5"/>
    <mergeCell ref="E4:E5"/>
    <mergeCell ref="R4:R5"/>
    <mergeCell ref="S4:S5"/>
    <mergeCell ref="T4:T5"/>
    <mergeCell ref="L4:L5"/>
    <mergeCell ref="A3:A5"/>
    <mergeCell ref="M3:T3"/>
    <mergeCell ref="B3:B5"/>
    <mergeCell ref="C3:K3"/>
    <mergeCell ref="M4:M5"/>
    <mergeCell ref="N4:N5"/>
    <mergeCell ref="O4:O5"/>
    <mergeCell ref="P4:P5"/>
    <mergeCell ref="Q4:Q5"/>
    <mergeCell ref="K4:K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Z26"/>
  <sheetViews>
    <sheetView zoomScaleNormal="100" workbookViewId="0"/>
  </sheetViews>
  <sheetFormatPr defaultRowHeight="9" x14ac:dyDescent="0.15"/>
  <cols>
    <col min="1" max="1" width="15.7109375" style="14" customWidth="1"/>
    <col min="2" max="11" width="9.140625" style="14" customWidth="1"/>
    <col min="12" max="12" width="9.7109375" style="14" bestFit="1" customWidth="1"/>
    <col min="13" max="13" width="1.85546875" style="14" customWidth="1"/>
    <col min="14" max="23" width="9.140625" style="14" customWidth="1"/>
    <col min="24" max="24" width="9.7109375" style="14" bestFit="1" customWidth="1"/>
    <col min="25" max="16384" width="9.140625" style="14"/>
  </cols>
  <sheetData>
    <row r="1" spans="1:26" ht="12" x14ac:dyDescent="0.2">
      <c r="A1" s="2" t="s">
        <v>281</v>
      </c>
    </row>
    <row r="2" spans="1:26" x14ac:dyDescent="0.15">
      <c r="A2" s="59"/>
    </row>
    <row r="3" spans="1:26" x14ac:dyDescent="0.15">
      <c r="A3" s="96" t="s">
        <v>211</v>
      </c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25"/>
      <c r="N3" s="95" t="s">
        <v>1</v>
      </c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6" ht="18" x14ac:dyDescent="0.15">
      <c r="A4" s="97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82"/>
      <c r="N4" s="44" t="s">
        <v>3</v>
      </c>
      <c r="O4" s="44" t="s">
        <v>4</v>
      </c>
      <c r="P4" s="44" t="s">
        <v>5</v>
      </c>
      <c r="Q4" s="44" t="s">
        <v>6</v>
      </c>
      <c r="R4" s="44" t="s">
        <v>7</v>
      </c>
      <c r="S4" s="44" t="s">
        <v>8</v>
      </c>
      <c r="T4" s="44" t="s">
        <v>9</v>
      </c>
      <c r="U4" s="44" t="s">
        <v>10</v>
      </c>
      <c r="V4" s="44" t="s">
        <v>11</v>
      </c>
      <c r="W4" s="44" t="s">
        <v>12</v>
      </c>
      <c r="X4" s="44" t="s">
        <v>13</v>
      </c>
    </row>
    <row r="5" spans="1:26" s="16" customFormat="1" x14ac:dyDescent="0.25">
      <c r="A5" s="3" t="s">
        <v>14</v>
      </c>
      <c r="B5" s="26">
        <v>1.74</v>
      </c>
      <c r="C5" s="26">
        <v>6.04</v>
      </c>
      <c r="D5" s="26">
        <v>9.41</v>
      </c>
      <c r="E5" s="26">
        <v>19.21</v>
      </c>
      <c r="F5" s="26">
        <v>80.989999999999995</v>
      </c>
      <c r="G5" s="26">
        <v>68.23</v>
      </c>
      <c r="H5" s="26">
        <v>139.66</v>
      </c>
      <c r="I5" s="26">
        <v>0</v>
      </c>
      <c r="J5" s="26">
        <v>0</v>
      </c>
      <c r="K5" s="26">
        <v>104.88</v>
      </c>
      <c r="L5" s="26">
        <v>430.16</v>
      </c>
      <c r="M5" s="26"/>
      <c r="N5" s="26">
        <v>6.12</v>
      </c>
      <c r="O5" s="26">
        <v>6.27</v>
      </c>
      <c r="P5" s="26">
        <v>9.7899999999999991</v>
      </c>
      <c r="Q5" s="26">
        <v>18.670000000000002</v>
      </c>
      <c r="R5" s="26">
        <v>35.72</v>
      </c>
      <c r="S5" s="26">
        <v>74.39</v>
      </c>
      <c r="T5" s="26">
        <v>20</v>
      </c>
      <c r="U5" s="26">
        <v>0</v>
      </c>
      <c r="V5" s="26">
        <v>69.08</v>
      </c>
      <c r="W5" s="26">
        <v>0</v>
      </c>
      <c r="X5" s="26">
        <v>240.04</v>
      </c>
    </row>
    <row r="6" spans="1:26" s="60" customFormat="1" x14ac:dyDescent="0.25">
      <c r="A6" s="3" t="s">
        <v>15</v>
      </c>
      <c r="B6" s="26">
        <v>147.61000000000001</v>
      </c>
      <c r="C6" s="26">
        <v>391.37</v>
      </c>
      <c r="D6" s="26">
        <v>468.73</v>
      </c>
      <c r="E6" s="26">
        <v>699.19</v>
      </c>
      <c r="F6" s="26">
        <v>393.97</v>
      </c>
      <c r="G6" s="26">
        <v>68.83</v>
      </c>
      <c r="H6" s="26">
        <v>24.01</v>
      </c>
      <c r="I6" s="26">
        <v>33.32</v>
      </c>
      <c r="J6" s="26">
        <v>0</v>
      </c>
      <c r="K6" s="26">
        <v>0</v>
      </c>
      <c r="L6" s="26">
        <v>2227.0300000000002</v>
      </c>
      <c r="M6" s="26"/>
      <c r="N6" s="26">
        <v>191.85</v>
      </c>
      <c r="O6" s="26">
        <v>379.8</v>
      </c>
      <c r="P6" s="26">
        <v>350.5</v>
      </c>
      <c r="Q6" s="26">
        <v>358.2</v>
      </c>
      <c r="R6" s="26">
        <v>192.2</v>
      </c>
      <c r="S6" s="26">
        <v>78.11</v>
      </c>
      <c r="T6" s="26">
        <v>84.32</v>
      </c>
      <c r="U6" s="26">
        <v>45.63</v>
      </c>
      <c r="V6" s="26">
        <v>0</v>
      </c>
      <c r="W6" s="26">
        <v>0</v>
      </c>
      <c r="X6" s="26">
        <v>1680.61</v>
      </c>
    </row>
    <row r="7" spans="1:26" s="60" customFormat="1" x14ac:dyDescent="0.15">
      <c r="A7" s="3" t="s">
        <v>16</v>
      </c>
      <c r="B7" s="26">
        <v>0.5</v>
      </c>
      <c r="C7" s="26">
        <v>3.4</v>
      </c>
      <c r="D7" s="26">
        <v>0</v>
      </c>
      <c r="E7" s="26">
        <v>12.05</v>
      </c>
      <c r="F7" s="26">
        <v>11.91</v>
      </c>
      <c r="G7" s="26">
        <v>10.82</v>
      </c>
      <c r="H7" s="26">
        <v>0</v>
      </c>
      <c r="I7" s="26">
        <v>0</v>
      </c>
      <c r="J7" s="26">
        <v>0</v>
      </c>
      <c r="K7" s="26">
        <v>0</v>
      </c>
      <c r="L7" s="26">
        <v>38.68</v>
      </c>
      <c r="M7" s="63"/>
      <c r="N7" s="26">
        <v>5.52</v>
      </c>
      <c r="O7" s="26">
        <v>10.48</v>
      </c>
      <c r="P7" s="26">
        <v>4.97</v>
      </c>
      <c r="Q7" s="26">
        <v>16.3</v>
      </c>
      <c r="R7" s="26">
        <v>16.14</v>
      </c>
      <c r="S7" s="26">
        <v>10</v>
      </c>
      <c r="T7" s="26">
        <v>0</v>
      </c>
      <c r="U7" s="26">
        <v>0</v>
      </c>
      <c r="V7" s="26">
        <v>0</v>
      </c>
      <c r="W7" s="26">
        <v>0</v>
      </c>
      <c r="X7" s="26">
        <v>63.41</v>
      </c>
    </row>
    <row r="8" spans="1:26" s="60" customFormat="1" x14ac:dyDescent="0.15">
      <c r="A8" s="3" t="s">
        <v>17</v>
      </c>
      <c r="B8" s="26">
        <v>24.94</v>
      </c>
      <c r="C8" s="26">
        <v>29.99</v>
      </c>
      <c r="D8" s="26">
        <v>19.79</v>
      </c>
      <c r="E8" s="26">
        <v>60.62</v>
      </c>
      <c r="F8" s="26">
        <v>36.24</v>
      </c>
      <c r="G8" s="26">
        <v>10.85</v>
      </c>
      <c r="H8" s="26">
        <v>0</v>
      </c>
      <c r="I8" s="26">
        <v>0</v>
      </c>
      <c r="J8" s="26">
        <v>0</v>
      </c>
      <c r="K8" s="26">
        <v>0</v>
      </c>
      <c r="L8" s="26">
        <v>182.43</v>
      </c>
      <c r="M8" s="63"/>
      <c r="N8" s="26">
        <v>11.85</v>
      </c>
      <c r="O8" s="26">
        <v>30.69</v>
      </c>
      <c r="P8" s="26">
        <v>5.15</v>
      </c>
      <c r="Q8" s="26">
        <v>10.14</v>
      </c>
      <c r="R8" s="26">
        <v>37.369999999999997</v>
      </c>
      <c r="S8" s="26">
        <v>15</v>
      </c>
      <c r="T8" s="26">
        <v>0</v>
      </c>
      <c r="U8" s="26">
        <v>0</v>
      </c>
      <c r="V8" s="26">
        <v>0</v>
      </c>
      <c r="W8" s="26">
        <v>0</v>
      </c>
      <c r="X8" s="26">
        <v>110.2</v>
      </c>
    </row>
    <row r="9" spans="1:26" s="60" customFormat="1" x14ac:dyDescent="0.15">
      <c r="A9" s="3" t="s">
        <v>18</v>
      </c>
      <c r="B9" s="26">
        <v>239.67</v>
      </c>
      <c r="C9" s="26">
        <v>132.94</v>
      </c>
      <c r="D9" s="26">
        <v>91.25</v>
      </c>
      <c r="E9" s="26">
        <v>74.040000000000006</v>
      </c>
      <c r="F9" s="26">
        <v>52.71</v>
      </c>
      <c r="G9" s="26">
        <v>34.14</v>
      </c>
      <c r="H9" s="26">
        <v>0</v>
      </c>
      <c r="I9" s="26">
        <v>75</v>
      </c>
      <c r="J9" s="26">
        <v>55.74</v>
      </c>
      <c r="K9" s="26">
        <v>269.47000000000003</v>
      </c>
      <c r="L9" s="26">
        <v>1024.96</v>
      </c>
      <c r="M9" s="63"/>
      <c r="N9" s="26">
        <v>14.26</v>
      </c>
      <c r="O9" s="26">
        <v>36.19</v>
      </c>
      <c r="P9" s="26">
        <v>38.68</v>
      </c>
      <c r="Q9" s="26">
        <v>36.979999999999997</v>
      </c>
      <c r="R9" s="26">
        <v>32.46</v>
      </c>
      <c r="S9" s="26">
        <v>75.52</v>
      </c>
      <c r="T9" s="26">
        <v>0</v>
      </c>
      <c r="U9" s="26">
        <v>0</v>
      </c>
      <c r="V9" s="26">
        <v>73</v>
      </c>
      <c r="W9" s="26">
        <v>288.76</v>
      </c>
      <c r="X9" s="26">
        <v>595.85</v>
      </c>
    </row>
    <row r="10" spans="1:26" s="60" customFormat="1" x14ac:dyDescent="0.15">
      <c r="A10" s="3" t="s">
        <v>19</v>
      </c>
      <c r="B10" s="26">
        <v>20.36</v>
      </c>
      <c r="C10" s="26">
        <v>17.2</v>
      </c>
      <c r="D10" s="26">
        <v>12.07</v>
      </c>
      <c r="E10" s="26">
        <v>22.75</v>
      </c>
      <c r="F10" s="26">
        <v>11.51</v>
      </c>
      <c r="G10" s="26">
        <v>30.11</v>
      </c>
      <c r="H10" s="26">
        <v>0</v>
      </c>
      <c r="I10" s="26">
        <v>0</v>
      </c>
      <c r="J10" s="26">
        <v>0</v>
      </c>
      <c r="K10" s="26">
        <v>0</v>
      </c>
      <c r="L10" s="26">
        <v>114</v>
      </c>
      <c r="M10" s="63"/>
      <c r="N10" s="26">
        <v>9.8699999999999992</v>
      </c>
      <c r="O10" s="26">
        <v>12.04</v>
      </c>
      <c r="P10" s="26">
        <v>7.17</v>
      </c>
      <c r="Q10" s="26">
        <v>7.94</v>
      </c>
      <c r="R10" s="26">
        <v>18.739999999999998</v>
      </c>
      <c r="S10" s="26">
        <v>40.76</v>
      </c>
      <c r="T10" s="26">
        <v>20.84</v>
      </c>
      <c r="U10" s="26">
        <v>0</v>
      </c>
      <c r="V10" s="26">
        <v>0</v>
      </c>
      <c r="W10" s="26">
        <v>0</v>
      </c>
      <c r="X10" s="26">
        <v>117.36</v>
      </c>
    </row>
    <row r="11" spans="1:26" s="60" customFormat="1" x14ac:dyDescent="0.15">
      <c r="A11" s="3" t="s">
        <v>20</v>
      </c>
      <c r="B11" s="26">
        <v>14.95</v>
      </c>
      <c r="C11" s="26">
        <v>21.79</v>
      </c>
      <c r="D11" s="26">
        <v>19.16</v>
      </c>
      <c r="E11" s="26">
        <v>10.51</v>
      </c>
      <c r="F11" s="26">
        <v>8.08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74.489999999999995</v>
      </c>
      <c r="M11" s="63"/>
      <c r="N11" s="26">
        <v>1.94</v>
      </c>
      <c r="O11" s="26">
        <v>9.19</v>
      </c>
      <c r="P11" s="26">
        <v>8.44</v>
      </c>
      <c r="Q11" s="26">
        <v>3.39</v>
      </c>
      <c r="R11" s="26">
        <v>6.42</v>
      </c>
      <c r="S11" s="26">
        <v>14.13</v>
      </c>
      <c r="T11" s="26">
        <v>0</v>
      </c>
      <c r="U11" s="26">
        <v>0</v>
      </c>
      <c r="V11" s="26">
        <v>0</v>
      </c>
      <c r="W11" s="26">
        <v>0</v>
      </c>
      <c r="X11" s="26">
        <v>43.51</v>
      </c>
    </row>
    <row r="12" spans="1:26" s="60" customFormat="1" x14ac:dyDescent="0.15">
      <c r="A12" s="3" t="s">
        <v>21</v>
      </c>
      <c r="B12" s="26">
        <v>12.51</v>
      </c>
      <c r="C12" s="26">
        <v>16.5</v>
      </c>
      <c r="D12" s="26">
        <v>13.71</v>
      </c>
      <c r="E12" s="26">
        <v>20.98</v>
      </c>
      <c r="F12" s="26">
        <v>11.25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74.95</v>
      </c>
      <c r="M12" s="63"/>
      <c r="N12" s="26">
        <v>0.84</v>
      </c>
      <c r="O12" s="26">
        <v>1.6</v>
      </c>
      <c r="P12" s="26">
        <v>2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4.4400000000000004</v>
      </c>
    </row>
    <row r="13" spans="1:26" x14ac:dyDescent="0.15">
      <c r="A13" s="6" t="s">
        <v>209</v>
      </c>
      <c r="B13" s="35">
        <f>SUM(B5:B12)</f>
        <v>462.28000000000003</v>
      </c>
      <c r="C13" s="35">
        <f t="shared" ref="C13:L13" si="0">SUM(C5:C12)</f>
        <v>619.23</v>
      </c>
      <c r="D13" s="35">
        <f t="shared" si="0"/>
        <v>634.12000000000012</v>
      </c>
      <c r="E13" s="35">
        <f t="shared" si="0"/>
        <v>919.35</v>
      </c>
      <c r="F13" s="35">
        <f t="shared" si="0"/>
        <v>606.66000000000008</v>
      </c>
      <c r="G13" s="35">
        <f t="shared" si="0"/>
        <v>222.98000000000002</v>
      </c>
      <c r="H13" s="35">
        <f t="shared" si="0"/>
        <v>163.66999999999999</v>
      </c>
      <c r="I13" s="35">
        <f t="shared" si="0"/>
        <v>108.32</v>
      </c>
      <c r="J13" s="35">
        <f t="shared" si="0"/>
        <v>55.74</v>
      </c>
      <c r="K13" s="35">
        <f t="shared" si="0"/>
        <v>374.35</v>
      </c>
      <c r="L13" s="35">
        <f t="shared" si="0"/>
        <v>4166.7</v>
      </c>
      <c r="M13" s="63"/>
      <c r="N13" s="35">
        <f>SUM(N5:N12)</f>
        <v>242.25</v>
      </c>
      <c r="O13" s="35">
        <f>SUM(O5:O12)</f>
        <v>486.26000000000005</v>
      </c>
      <c r="P13" s="35">
        <f t="shared" ref="P13:W13" si="1">SUM(P5:P12)</f>
        <v>426.70000000000005</v>
      </c>
      <c r="Q13" s="35">
        <f t="shared" si="1"/>
        <v>451.62</v>
      </c>
      <c r="R13" s="35">
        <f t="shared" si="1"/>
        <v>339.05</v>
      </c>
      <c r="S13" s="35">
        <f t="shared" si="1"/>
        <v>307.90999999999997</v>
      </c>
      <c r="T13" s="35">
        <f t="shared" si="1"/>
        <v>125.16</v>
      </c>
      <c r="U13" s="35">
        <f t="shared" si="1"/>
        <v>45.63</v>
      </c>
      <c r="V13" s="35">
        <f t="shared" si="1"/>
        <v>142.07999999999998</v>
      </c>
      <c r="W13" s="35">
        <f t="shared" si="1"/>
        <v>288.76</v>
      </c>
      <c r="X13" s="35">
        <f>SUM(X5:X12)</f>
        <v>2855.42</v>
      </c>
      <c r="Y13" s="7"/>
      <c r="Z13" s="7"/>
    </row>
    <row r="14" spans="1:26" s="60" customFormat="1" x14ac:dyDescent="0.25">
      <c r="A14" s="36" t="s">
        <v>22</v>
      </c>
      <c r="B14" s="35">
        <v>74301.279999999999</v>
      </c>
      <c r="C14" s="35">
        <v>99672.84</v>
      </c>
      <c r="D14" s="35">
        <v>82660.12</v>
      </c>
      <c r="E14" s="35">
        <v>133013.32999999999</v>
      </c>
      <c r="F14" s="35">
        <v>196918.66</v>
      </c>
      <c r="G14" s="35">
        <v>197817.36</v>
      </c>
      <c r="H14" s="35">
        <v>117164.23</v>
      </c>
      <c r="I14" s="35">
        <v>142986.13</v>
      </c>
      <c r="J14" s="35">
        <v>163140.94</v>
      </c>
      <c r="K14" s="35">
        <v>247763.02</v>
      </c>
      <c r="L14" s="35">
        <v>1455437.91</v>
      </c>
      <c r="M14" s="35"/>
      <c r="N14" s="35">
        <v>35409.56</v>
      </c>
      <c r="O14" s="35">
        <v>64551.99</v>
      </c>
      <c r="P14" s="35">
        <v>59918.12</v>
      </c>
      <c r="Q14" s="35">
        <v>105945.85</v>
      </c>
      <c r="R14" s="35">
        <v>175507.14</v>
      </c>
      <c r="S14" s="35">
        <v>215682.7</v>
      </c>
      <c r="T14" s="35">
        <v>145509.82</v>
      </c>
      <c r="U14" s="35">
        <v>190467.48</v>
      </c>
      <c r="V14" s="35">
        <v>242584.99</v>
      </c>
      <c r="W14" s="35">
        <v>313839.69</v>
      </c>
      <c r="X14" s="35">
        <v>1549417.34</v>
      </c>
    </row>
    <row r="16" spans="1:26" s="16" customFormat="1" x14ac:dyDescent="0.25">
      <c r="A16" s="3" t="s">
        <v>14</v>
      </c>
      <c r="B16" s="26">
        <f t="shared" ref="B16:L16" si="2">+B5/$L5*100</f>
        <v>0.40450065092058768</v>
      </c>
      <c r="C16" s="26">
        <f t="shared" si="2"/>
        <v>1.4041286962990513</v>
      </c>
      <c r="D16" s="26">
        <f t="shared" si="2"/>
        <v>2.1875581179096151</v>
      </c>
      <c r="E16" s="26">
        <f t="shared" si="2"/>
        <v>4.4657801748186721</v>
      </c>
      <c r="F16" s="26">
        <f t="shared" si="2"/>
        <v>18.827877998884134</v>
      </c>
      <c r="G16" s="26">
        <f t="shared" si="2"/>
        <v>15.861539892133159</v>
      </c>
      <c r="H16" s="26">
        <f t="shared" si="2"/>
        <v>32.466989027338663</v>
      </c>
      <c r="I16" s="26">
        <f t="shared" si="2"/>
        <v>0</v>
      </c>
      <c r="J16" s="26">
        <f t="shared" si="2"/>
        <v>0</v>
      </c>
      <c r="K16" s="26">
        <f t="shared" si="2"/>
        <v>24.381625441696112</v>
      </c>
      <c r="L16" s="26">
        <f t="shared" si="2"/>
        <v>100</v>
      </c>
      <c r="M16" s="26"/>
      <c r="N16" s="26">
        <f t="shared" ref="N16:X16" si="3">+N5/$X5*100</f>
        <v>2.5495750708215299</v>
      </c>
      <c r="O16" s="26">
        <f t="shared" si="3"/>
        <v>2.612064655890685</v>
      </c>
      <c r="P16" s="26">
        <f t="shared" si="3"/>
        <v>4.0784869188468589</v>
      </c>
      <c r="Q16" s="26">
        <f t="shared" si="3"/>
        <v>7.7778703549408439</v>
      </c>
      <c r="R16" s="26">
        <f t="shared" si="3"/>
        <v>14.880853191134809</v>
      </c>
      <c r="S16" s="26">
        <f t="shared" si="3"/>
        <v>30.990668221963009</v>
      </c>
      <c r="T16" s="26">
        <f t="shared" si="3"/>
        <v>8.3319446758873532</v>
      </c>
      <c r="U16" s="26">
        <f t="shared" si="3"/>
        <v>0</v>
      </c>
      <c r="V16" s="26">
        <f t="shared" si="3"/>
        <v>28.778536910514912</v>
      </c>
      <c r="W16" s="26">
        <f t="shared" si="3"/>
        <v>0</v>
      </c>
      <c r="X16" s="26">
        <f t="shared" si="3"/>
        <v>100</v>
      </c>
    </row>
    <row r="17" spans="1:26" s="60" customFormat="1" x14ac:dyDescent="0.25">
      <c r="A17" s="3" t="s">
        <v>15</v>
      </c>
      <c r="B17" s="26">
        <f t="shared" ref="B17:L17" si="4">+B6/$L6*100</f>
        <v>6.6281100838336258</v>
      </c>
      <c r="C17" s="26">
        <f t="shared" si="4"/>
        <v>17.573629452679125</v>
      </c>
      <c r="D17" s="26">
        <f t="shared" si="4"/>
        <v>21.047314135867051</v>
      </c>
      <c r="E17" s="26">
        <f t="shared" si="4"/>
        <v>31.395625564092089</v>
      </c>
      <c r="F17" s="26">
        <f t="shared" si="4"/>
        <v>17.690376869642527</v>
      </c>
      <c r="G17" s="26">
        <f t="shared" si="4"/>
        <v>3.090663349842615</v>
      </c>
      <c r="H17" s="26">
        <f t="shared" si="4"/>
        <v>1.0781174928043178</v>
      </c>
      <c r="I17" s="26">
        <f t="shared" si="4"/>
        <v>1.496163051238645</v>
      </c>
      <c r="J17" s="26">
        <f t="shared" si="4"/>
        <v>0</v>
      </c>
      <c r="K17" s="26">
        <f t="shared" si="4"/>
        <v>0</v>
      </c>
      <c r="L17" s="26">
        <f t="shared" si="4"/>
        <v>100</v>
      </c>
      <c r="M17" s="26"/>
      <c r="N17" s="26">
        <f t="shared" ref="N17:X17" si="5">+N6/$X6*100</f>
        <v>11.415497944198833</v>
      </c>
      <c r="O17" s="26">
        <f t="shared" si="5"/>
        <v>22.598937290626619</v>
      </c>
      <c r="P17" s="26">
        <f t="shared" si="5"/>
        <v>20.85552269711593</v>
      </c>
      <c r="Q17" s="26">
        <f t="shared" si="5"/>
        <v>21.313689672202354</v>
      </c>
      <c r="R17" s="26">
        <f t="shared" si="5"/>
        <v>11.436323715793669</v>
      </c>
      <c r="S17" s="26">
        <f t="shared" si="5"/>
        <v>4.6477171979221836</v>
      </c>
      <c r="T17" s="26">
        <f t="shared" si="5"/>
        <v>5.0172258882191585</v>
      </c>
      <c r="U17" s="26">
        <f t="shared" si="5"/>
        <v>2.715085593921255</v>
      </c>
      <c r="V17" s="26">
        <f t="shared" si="5"/>
        <v>0</v>
      </c>
      <c r="W17" s="26">
        <f t="shared" si="5"/>
        <v>0</v>
      </c>
      <c r="X17" s="26">
        <f t="shared" si="5"/>
        <v>100</v>
      </c>
    </row>
    <row r="18" spans="1:26" s="60" customFormat="1" x14ac:dyDescent="0.15">
      <c r="A18" s="3" t="s">
        <v>16</v>
      </c>
      <c r="B18" s="26">
        <f t="shared" ref="B18:L18" si="6">+B7/$L7*100</f>
        <v>1.2926577042399172</v>
      </c>
      <c r="C18" s="26">
        <f t="shared" si="6"/>
        <v>8.7900723888314367</v>
      </c>
      <c r="D18" s="26">
        <f t="shared" si="6"/>
        <v>0</v>
      </c>
      <c r="E18" s="26">
        <f t="shared" si="6"/>
        <v>31.153050672182008</v>
      </c>
      <c r="F18" s="26">
        <f t="shared" si="6"/>
        <v>30.79110651499483</v>
      </c>
      <c r="G18" s="26">
        <f t="shared" si="6"/>
        <v>27.973112719751807</v>
      </c>
      <c r="H18" s="26">
        <f t="shared" si="6"/>
        <v>0</v>
      </c>
      <c r="I18" s="26">
        <f t="shared" si="6"/>
        <v>0</v>
      </c>
      <c r="J18" s="26">
        <f t="shared" si="6"/>
        <v>0</v>
      </c>
      <c r="K18" s="26">
        <f t="shared" si="6"/>
        <v>0</v>
      </c>
      <c r="L18" s="26">
        <f t="shared" si="6"/>
        <v>100</v>
      </c>
      <c r="M18" s="63"/>
      <c r="N18" s="26">
        <f t="shared" ref="N18:X18" si="7">+N7/$X7*100</f>
        <v>8.705251537612364</v>
      </c>
      <c r="O18" s="26">
        <f t="shared" si="7"/>
        <v>16.527361614887244</v>
      </c>
      <c r="P18" s="26">
        <f t="shared" si="7"/>
        <v>7.8378804604951906</v>
      </c>
      <c r="Q18" s="26">
        <f t="shared" si="7"/>
        <v>25.705724649108973</v>
      </c>
      <c r="R18" s="26">
        <f t="shared" si="7"/>
        <v>25.453398517583981</v>
      </c>
      <c r="S18" s="26">
        <f t="shared" si="7"/>
        <v>15.770383220312253</v>
      </c>
      <c r="T18" s="26">
        <f t="shared" si="7"/>
        <v>0</v>
      </c>
      <c r="U18" s="26">
        <f t="shared" si="7"/>
        <v>0</v>
      </c>
      <c r="V18" s="26">
        <f t="shared" si="7"/>
        <v>0</v>
      </c>
      <c r="W18" s="26">
        <f t="shared" si="7"/>
        <v>0</v>
      </c>
      <c r="X18" s="26">
        <f t="shared" si="7"/>
        <v>100</v>
      </c>
    </row>
    <row r="19" spans="1:26" s="60" customFormat="1" x14ac:dyDescent="0.15">
      <c r="A19" s="3" t="s">
        <v>17</v>
      </c>
      <c r="B19" s="26">
        <f t="shared" ref="B19:L19" si="8">+B8/$L8*100</f>
        <v>13.67099709477608</v>
      </c>
      <c r="C19" s="26">
        <f t="shared" si="8"/>
        <v>16.439182152058322</v>
      </c>
      <c r="D19" s="26">
        <f t="shared" si="8"/>
        <v>10.847996491805075</v>
      </c>
      <c r="E19" s="26">
        <f t="shared" si="8"/>
        <v>33.229183796524694</v>
      </c>
      <c r="F19" s="26">
        <f t="shared" si="8"/>
        <v>19.865153757605658</v>
      </c>
      <c r="G19" s="26">
        <f t="shared" si="8"/>
        <v>5.94748670723017</v>
      </c>
      <c r="H19" s="26">
        <f t="shared" si="8"/>
        <v>0</v>
      </c>
      <c r="I19" s="26">
        <f t="shared" si="8"/>
        <v>0</v>
      </c>
      <c r="J19" s="26">
        <f t="shared" si="8"/>
        <v>0</v>
      </c>
      <c r="K19" s="26">
        <f t="shared" si="8"/>
        <v>0</v>
      </c>
      <c r="L19" s="26">
        <f t="shared" si="8"/>
        <v>100</v>
      </c>
      <c r="M19" s="63"/>
      <c r="N19" s="26">
        <f t="shared" ref="N19:X19" si="9">+N8/$X8*100</f>
        <v>10.753176043557168</v>
      </c>
      <c r="O19" s="26">
        <f t="shared" si="9"/>
        <v>27.849364791288565</v>
      </c>
      <c r="P19" s="26">
        <f t="shared" si="9"/>
        <v>4.6733212341197827</v>
      </c>
      <c r="Q19" s="26">
        <f t="shared" si="9"/>
        <v>9.2014519056261346</v>
      </c>
      <c r="R19" s="26">
        <f t="shared" si="9"/>
        <v>33.911070780399271</v>
      </c>
      <c r="S19" s="26">
        <f t="shared" si="9"/>
        <v>13.611615245009073</v>
      </c>
      <c r="T19" s="26">
        <f t="shared" si="9"/>
        <v>0</v>
      </c>
      <c r="U19" s="26">
        <f t="shared" si="9"/>
        <v>0</v>
      </c>
      <c r="V19" s="26">
        <f t="shared" si="9"/>
        <v>0</v>
      </c>
      <c r="W19" s="26">
        <f t="shared" si="9"/>
        <v>0</v>
      </c>
      <c r="X19" s="26">
        <f t="shared" si="9"/>
        <v>100</v>
      </c>
    </row>
    <row r="20" spans="1:26" s="60" customFormat="1" x14ac:dyDescent="0.15">
      <c r="A20" s="3" t="s">
        <v>18</v>
      </c>
      <c r="B20" s="26">
        <f t="shared" ref="B20:L20" si="10">+B9/$L9*100</f>
        <v>23.383351545426162</v>
      </c>
      <c r="C20" s="26">
        <f t="shared" si="10"/>
        <v>12.970262254136747</v>
      </c>
      <c r="D20" s="26">
        <f t="shared" si="10"/>
        <v>8.9027864502029352</v>
      </c>
      <c r="E20" s="26">
        <f t="shared" si="10"/>
        <v>7.2236965344989077</v>
      </c>
      <c r="F20" s="26">
        <f t="shared" si="10"/>
        <v>5.1426397127692782</v>
      </c>
      <c r="G20" s="26">
        <f t="shared" si="10"/>
        <v>3.3308616921635967</v>
      </c>
      <c r="H20" s="26">
        <f t="shared" si="10"/>
        <v>0</v>
      </c>
      <c r="I20" s="26">
        <f t="shared" si="10"/>
        <v>7.3173587261941924</v>
      </c>
      <c r="J20" s="26">
        <f t="shared" si="10"/>
        <v>5.438261005307524</v>
      </c>
      <c r="K20" s="26">
        <f t="shared" si="10"/>
        <v>26.290782079300655</v>
      </c>
      <c r="L20" s="26">
        <f t="shared" si="10"/>
        <v>100</v>
      </c>
      <c r="M20" s="63"/>
      <c r="N20" s="26">
        <f t="shared" ref="N20:X20" si="11">+N9/$X9*100</f>
        <v>2.3932197700763611</v>
      </c>
      <c r="O20" s="26">
        <f t="shared" si="11"/>
        <v>6.073676260803893</v>
      </c>
      <c r="P20" s="26">
        <f t="shared" si="11"/>
        <v>6.4915666694637917</v>
      </c>
      <c r="Q20" s="26">
        <f t="shared" si="11"/>
        <v>6.2062599647562298</v>
      </c>
      <c r="R20" s="26">
        <f t="shared" si="11"/>
        <v>5.4476797851808341</v>
      </c>
      <c r="S20" s="26">
        <f t="shared" si="11"/>
        <v>12.674330787949986</v>
      </c>
      <c r="T20" s="26">
        <f t="shared" si="11"/>
        <v>0</v>
      </c>
      <c r="U20" s="26">
        <f t="shared" si="11"/>
        <v>0</v>
      </c>
      <c r="V20" s="26">
        <f t="shared" si="11"/>
        <v>12.251405555089367</v>
      </c>
      <c r="W20" s="26">
        <f t="shared" si="11"/>
        <v>48.461861206679529</v>
      </c>
      <c r="X20" s="26">
        <f t="shared" si="11"/>
        <v>100</v>
      </c>
    </row>
    <row r="21" spans="1:26" s="60" customFormat="1" x14ac:dyDescent="0.15">
      <c r="A21" s="3" t="s">
        <v>19</v>
      </c>
      <c r="B21" s="26">
        <f t="shared" ref="B21:L21" si="12">+B10/$L10*100</f>
        <v>17.859649122807017</v>
      </c>
      <c r="C21" s="26">
        <f t="shared" si="12"/>
        <v>15.087719298245613</v>
      </c>
      <c r="D21" s="26">
        <f t="shared" si="12"/>
        <v>10.587719298245615</v>
      </c>
      <c r="E21" s="26">
        <f t="shared" si="12"/>
        <v>19.956140350877195</v>
      </c>
      <c r="F21" s="26">
        <f t="shared" si="12"/>
        <v>10.096491228070176</v>
      </c>
      <c r="G21" s="26">
        <f t="shared" si="12"/>
        <v>26.412280701754387</v>
      </c>
      <c r="H21" s="26">
        <f t="shared" si="12"/>
        <v>0</v>
      </c>
      <c r="I21" s="26">
        <f t="shared" si="12"/>
        <v>0</v>
      </c>
      <c r="J21" s="26">
        <f t="shared" si="12"/>
        <v>0</v>
      </c>
      <c r="K21" s="26">
        <f t="shared" si="12"/>
        <v>0</v>
      </c>
      <c r="L21" s="26">
        <f t="shared" si="12"/>
        <v>100</v>
      </c>
      <c r="M21" s="63"/>
      <c r="N21" s="26">
        <f t="shared" ref="N21:X21" si="13">+N10/$X10*100</f>
        <v>8.4100204498977504</v>
      </c>
      <c r="O21" s="26">
        <f t="shared" si="13"/>
        <v>10.259032038173142</v>
      </c>
      <c r="P21" s="26">
        <f t="shared" si="13"/>
        <v>6.1094069529652355</v>
      </c>
      <c r="Q21" s="26">
        <f t="shared" si="13"/>
        <v>6.765507839127471</v>
      </c>
      <c r="R21" s="26">
        <f t="shared" si="13"/>
        <v>15.967961826857533</v>
      </c>
      <c r="S21" s="26">
        <f t="shared" si="13"/>
        <v>34.730743012951599</v>
      </c>
      <c r="T21" s="26">
        <f t="shared" si="13"/>
        <v>17.757327880027265</v>
      </c>
      <c r="U21" s="26">
        <f t="shared" si="13"/>
        <v>0</v>
      </c>
      <c r="V21" s="26">
        <f t="shared" si="13"/>
        <v>0</v>
      </c>
      <c r="W21" s="26">
        <f t="shared" si="13"/>
        <v>0</v>
      </c>
      <c r="X21" s="26">
        <f t="shared" si="13"/>
        <v>100</v>
      </c>
    </row>
    <row r="22" spans="1:26" s="60" customFormat="1" x14ac:dyDescent="0.15">
      <c r="A22" s="3" t="s">
        <v>20</v>
      </c>
      <c r="B22" s="26">
        <f t="shared" ref="B22:L22" si="14">+B11/$L11*100</f>
        <v>20.069808027923212</v>
      </c>
      <c r="C22" s="26">
        <f t="shared" si="14"/>
        <v>29.252248623976374</v>
      </c>
      <c r="D22" s="26">
        <f t="shared" si="14"/>
        <v>25.721573365552423</v>
      </c>
      <c r="E22" s="26">
        <f t="shared" si="14"/>
        <v>14.109276412941336</v>
      </c>
      <c r="F22" s="26">
        <f t="shared" si="14"/>
        <v>10.84709356960666</v>
      </c>
      <c r="G22" s="26">
        <f t="shared" si="14"/>
        <v>0</v>
      </c>
      <c r="H22" s="26">
        <f t="shared" si="14"/>
        <v>0</v>
      </c>
      <c r="I22" s="26">
        <f t="shared" si="14"/>
        <v>0</v>
      </c>
      <c r="J22" s="26">
        <f t="shared" si="14"/>
        <v>0</v>
      </c>
      <c r="K22" s="26">
        <f t="shared" si="14"/>
        <v>0</v>
      </c>
      <c r="L22" s="26">
        <f t="shared" si="14"/>
        <v>100</v>
      </c>
      <c r="M22" s="63"/>
      <c r="N22" s="26">
        <f t="shared" ref="N22:X22" si="15">+N11/$X11*100</f>
        <v>4.4587451160652725</v>
      </c>
      <c r="O22" s="26">
        <f t="shared" si="15"/>
        <v>21.121581245690646</v>
      </c>
      <c r="P22" s="26">
        <f t="shared" si="15"/>
        <v>19.397839577108712</v>
      </c>
      <c r="Q22" s="26">
        <f t="shared" si="15"/>
        <v>7.7913123419903476</v>
      </c>
      <c r="R22" s="26">
        <f t="shared" si="15"/>
        <v>14.755228683061366</v>
      </c>
      <c r="S22" s="26">
        <f t="shared" si="15"/>
        <v>32.475293036083663</v>
      </c>
      <c r="T22" s="26">
        <f t="shared" si="15"/>
        <v>0</v>
      </c>
      <c r="U22" s="26">
        <f t="shared" si="15"/>
        <v>0</v>
      </c>
      <c r="V22" s="26">
        <f t="shared" si="15"/>
        <v>0</v>
      </c>
      <c r="W22" s="26">
        <f t="shared" si="15"/>
        <v>0</v>
      </c>
      <c r="X22" s="26">
        <f t="shared" si="15"/>
        <v>100</v>
      </c>
    </row>
    <row r="23" spans="1:26" s="60" customFormat="1" x14ac:dyDescent="0.15">
      <c r="A23" s="3" t="s">
        <v>21</v>
      </c>
      <c r="B23" s="26">
        <f t="shared" ref="B23:L23" si="16">+B12/$L12*100</f>
        <v>16.69112741827885</v>
      </c>
      <c r="C23" s="26">
        <f t="shared" si="16"/>
        <v>22.014676450967311</v>
      </c>
      <c r="D23" s="26">
        <f t="shared" si="16"/>
        <v>18.292194796531021</v>
      </c>
      <c r="E23" s="26">
        <f t="shared" si="16"/>
        <v>27.991994663108738</v>
      </c>
      <c r="F23" s="26">
        <f t="shared" si="16"/>
        <v>15.010006671114077</v>
      </c>
      <c r="G23" s="26">
        <f t="shared" si="16"/>
        <v>0</v>
      </c>
      <c r="H23" s="26">
        <f t="shared" si="16"/>
        <v>0</v>
      </c>
      <c r="I23" s="26">
        <f t="shared" si="16"/>
        <v>0</v>
      </c>
      <c r="J23" s="26">
        <f t="shared" si="16"/>
        <v>0</v>
      </c>
      <c r="K23" s="26">
        <f t="shared" si="16"/>
        <v>0</v>
      </c>
      <c r="L23" s="26">
        <f t="shared" si="16"/>
        <v>100</v>
      </c>
      <c r="M23" s="63"/>
      <c r="N23" s="26">
        <f t="shared" ref="N23:X23" si="17">+N12/$X12*100</f>
        <v>18.918918918918916</v>
      </c>
      <c r="O23" s="26">
        <f t="shared" si="17"/>
        <v>36.036036036036037</v>
      </c>
      <c r="P23" s="26">
        <f t="shared" si="17"/>
        <v>45.045045045045043</v>
      </c>
      <c r="Q23" s="26">
        <f t="shared" si="17"/>
        <v>0</v>
      </c>
      <c r="R23" s="26">
        <f t="shared" si="17"/>
        <v>0</v>
      </c>
      <c r="S23" s="26">
        <f t="shared" si="17"/>
        <v>0</v>
      </c>
      <c r="T23" s="26">
        <f t="shared" si="17"/>
        <v>0</v>
      </c>
      <c r="U23" s="26">
        <f t="shared" si="17"/>
        <v>0</v>
      </c>
      <c r="V23" s="26">
        <f t="shared" si="17"/>
        <v>0</v>
      </c>
      <c r="W23" s="26">
        <f t="shared" si="17"/>
        <v>0</v>
      </c>
      <c r="X23" s="26">
        <f t="shared" si="17"/>
        <v>100</v>
      </c>
    </row>
    <row r="24" spans="1:26" x14ac:dyDescent="0.15">
      <c r="A24" s="6" t="s">
        <v>209</v>
      </c>
      <c r="B24" s="35">
        <f t="shared" ref="B24:L24" si="18">+B13/$L13*100</f>
        <v>11.094631242950058</v>
      </c>
      <c r="C24" s="35">
        <f t="shared" si="18"/>
        <v>14.861401108791132</v>
      </c>
      <c r="D24" s="35">
        <f t="shared" si="18"/>
        <v>15.218758249934004</v>
      </c>
      <c r="E24" s="35">
        <f t="shared" si="18"/>
        <v>22.064223486212111</v>
      </c>
      <c r="F24" s="35">
        <f t="shared" si="18"/>
        <v>14.559723522211826</v>
      </c>
      <c r="G24" s="35">
        <f t="shared" si="18"/>
        <v>5.3514771881824945</v>
      </c>
      <c r="H24" s="35">
        <f t="shared" si="18"/>
        <v>3.9280485756113954</v>
      </c>
      <c r="I24" s="35">
        <f t="shared" si="18"/>
        <v>2.5996592027263778</v>
      </c>
      <c r="J24" s="35">
        <f t="shared" si="18"/>
        <v>1.337749298005616</v>
      </c>
      <c r="K24" s="35">
        <f t="shared" si="18"/>
        <v>8.9843281253749971</v>
      </c>
      <c r="L24" s="35">
        <f t="shared" si="18"/>
        <v>100</v>
      </c>
      <c r="M24" s="63"/>
      <c r="N24" s="35">
        <f t="shared" ref="N24:X24" si="19">+N13/$X13*100</f>
        <v>8.4838657710599499</v>
      </c>
      <c r="O24" s="35">
        <f t="shared" si="19"/>
        <v>17.029368709331727</v>
      </c>
      <c r="P24" s="35">
        <f t="shared" si="19"/>
        <v>14.94351093709507</v>
      </c>
      <c r="Q24" s="35">
        <f t="shared" si="19"/>
        <v>15.81623719102619</v>
      </c>
      <c r="R24" s="35">
        <f t="shared" si="19"/>
        <v>11.87390996771053</v>
      </c>
      <c r="S24" s="35">
        <f t="shared" si="19"/>
        <v>10.783352361473968</v>
      </c>
      <c r="T24" s="35">
        <f t="shared" si="19"/>
        <v>4.3832430955866384</v>
      </c>
      <c r="U24" s="35">
        <f t="shared" si="19"/>
        <v>1.5980136022021281</v>
      </c>
      <c r="V24" s="35">
        <f t="shared" si="19"/>
        <v>4.97580040764581</v>
      </c>
      <c r="W24" s="35">
        <f t="shared" si="19"/>
        <v>10.112697956867992</v>
      </c>
      <c r="X24" s="35">
        <f t="shared" si="19"/>
        <v>100</v>
      </c>
      <c r="Y24" s="7"/>
      <c r="Z24" s="7"/>
    </row>
    <row r="25" spans="1:26" s="60" customFormat="1" x14ac:dyDescent="0.25">
      <c r="A25" s="9" t="s">
        <v>22</v>
      </c>
      <c r="B25" s="27">
        <f t="shared" ref="B25:L25" si="20">+B14/$L14*100</f>
        <v>5.1050807107257494</v>
      </c>
      <c r="C25" s="27">
        <f t="shared" si="20"/>
        <v>6.8483058820420588</v>
      </c>
      <c r="D25" s="27">
        <f t="shared" si="20"/>
        <v>5.6793985804588534</v>
      </c>
      <c r="E25" s="27">
        <f t="shared" si="20"/>
        <v>9.1390590478710294</v>
      </c>
      <c r="F25" s="27">
        <f t="shared" si="20"/>
        <v>13.529856453993288</v>
      </c>
      <c r="G25" s="27">
        <f t="shared" si="20"/>
        <v>13.591604192857668</v>
      </c>
      <c r="H25" s="27">
        <f t="shared" si="20"/>
        <v>8.050101567025969</v>
      </c>
      <c r="I25" s="27">
        <f t="shared" si="20"/>
        <v>9.8242686285394338</v>
      </c>
      <c r="J25" s="27">
        <f t="shared" si="20"/>
        <v>11.209062157794145</v>
      </c>
      <c r="K25" s="27">
        <f t="shared" si="20"/>
        <v>17.023262778691812</v>
      </c>
      <c r="L25" s="27">
        <f t="shared" si="20"/>
        <v>100</v>
      </c>
      <c r="M25" s="27"/>
      <c r="N25" s="27">
        <f t="shared" ref="N25:X25" si="21">+N14/$X14*100</f>
        <v>2.2853468259236078</v>
      </c>
      <c r="O25" s="27">
        <f t="shared" si="21"/>
        <v>4.1662106350249051</v>
      </c>
      <c r="P25" s="27">
        <f t="shared" si="21"/>
        <v>3.8671388562102962</v>
      </c>
      <c r="Q25" s="27">
        <f t="shared" si="21"/>
        <v>6.8377865191569365</v>
      </c>
      <c r="R25" s="27">
        <f t="shared" si="21"/>
        <v>11.327299331760415</v>
      </c>
      <c r="S25" s="27">
        <f t="shared" si="21"/>
        <v>13.920245658280809</v>
      </c>
      <c r="T25" s="27">
        <f t="shared" si="21"/>
        <v>9.3912605883189606</v>
      </c>
      <c r="U25" s="27">
        <f t="shared" si="21"/>
        <v>12.292845515721414</v>
      </c>
      <c r="V25" s="27">
        <f t="shared" si="21"/>
        <v>15.656529957254769</v>
      </c>
      <c r="W25" s="27">
        <f t="shared" si="21"/>
        <v>20.255336112347884</v>
      </c>
      <c r="X25" s="27">
        <f t="shared" si="21"/>
        <v>100</v>
      </c>
    </row>
    <row r="26" spans="1:26" x14ac:dyDescent="0.15">
      <c r="A26" s="12" t="s">
        <v>23</v>
      </c>
    </row>
  </sheetData>
  <mergeCells count="3">
    <mergeCell ref="N3:X3"/>
    <mergeCell ref="A3:A4"/>
    <mergeCell ref="B3:L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/>
  <dimension ref="A1:B14"/>
  <sheetViews>
    <sheetView zoomScaleNormal="100" workbookViewId="0"/>
  </sheetViews>
  <sheetFormatPr defaultColWidth="9.140625" defaultRowHeight="9" x14ac:dyDescent="0.15"/>
  <cols>
    <col min="1" max="1" width="15.7109375" style="14" customWidth="1"/>
    <col min="2" max="2" width="9.140625" style="14" customWidth="1"/>
    <col min="3" max="16384" width="9.140625" style="14"/>
  </cols>
  <sheetData>
    <row r="1" spans="1:2" ht="12" x14ac:dyDescent="0.2">
      <c r="A1" s="86" t="s">
        <v>325</v>
      </c>
      <c r="B1" s="62"/>
    </row>
    <row r="2" spans="1:2" x14ac:dyDescent="0.15">
      <c r="A2" s="59"/>
      <c r="B2" s="59"/>
    </row>
    <row r="3" spans="1:2" ht="27" x14ac:dyDescent="0.15">
      <c r="A3" s="89" t="s">
        <v>211</v>
      </c>
      <c r="B3" s="89" t="s">
        <v>122</v>
      </c>
    </row>
    <row r="4" spans="1:2" s="16" customFormat="1" x14ac:dyDescent="0.25">
      <c r="A4" s="3" t="s">
        <v>14</v>
      </c>
      <c r="B4" s="15">
        <v>1</v>
      </c>
    </row>
    <row r="5" spans="1:2" s="60" customFormat="1" x14ac:dyDescent="0.25">
      <c r="A5" s="3" t="s">
        <v>15</v>
      </c>
      <c r="B5" s="15">
        <v>5</v>
      </c>
    </row>
    <row r="6" spans="1:2" s="60" customFormat="1" x14ac:dyDescent="0.25">
      <c r="A6" s="3" t="s">
        <v>16</v>
      </c>
      <c r="B6" s="15">
        <v>0</v>
      </c>
    </row>
    <row r="7" spans="1:2" s="60" customFormat="1" x14ac:dyDescent="0.25">
      <c r="A7" s="3" t="s">
        <v>17</v>
      </c>
      <c r="B7" s="15">
        <v>0</v>
      </c>
    </row>
    <row r="8" spans="1:2" s="60" customFormat="1" x14ac:dyDescent="0.25">
      <c r="A8" s="3" t="s">
        <v>18</v>
      </c>
      <c r="B8" s="15">
        <v>1</v>
      </c>
    </row>
    <row r="9" spans="1:2" s="60" customFormat="1" x14ac:dyDescent="0.25">
      <c r="A9" s="3" t="s">
        <v>19</v>
      </c>
      <c r="B9" s="15">
        <v>0</v>
      </c>
    </row>
    <row r="10" spans="1:2" s="60" customFormat="1" x14ac:dyDescent="0.25">
      <c r="A10" s="3" t="s">
        <v>20</v>
      </c>
      <c r="B10" s="15">
        <v>10</v>
      </c>
    </row>
    <row r="11" spans="1:2" s="60" customFormat="1" x14ac:dyDescent="0.25">
      <c r="A11" s="3" t="s">
        <v>21</v>
      </c>
      <c r="B11" s="15">
        <v>0</v>
      </c>
    </row>
    <row r="12" spans="1:2" x14ac:dyDescent="0.15">
      <c r="A12" s="6" t="s">
        <v>209</v>
      </c>
      <c r="B12" s="7">
        <f>SUM(B4:B11)</f>
        <v>17</v>
      </c>
    </row>
    <row r="13" spans="1:2" x14ac:dyDescent="0.15">
      <c r="A13" s="9" t="s">
        <v>22</v>
      </c>
      <c r="B13" s="10">
        <v>5190</v>
      </c>
    </row>
    <row r="14" spans="1:2" x14ac:dyDescent="0.15">
      <c r="A14" s="12" t="s">
        <v>23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6"/>
  <dimension ref="A1:E14"/>
  <sheetViews>
    <sheetView zoomScaleNormal="100" workbookViewId="0">
      <selection sqref="A1:E1"/>
    </sheetView>
  </sheetViews>
  <sheetFormatPr defaultColWidth="9.140625" defaultRowHeight="9" x14ac:dyDescent="0.15"/>
  <cols>
    <col min="1" max="1" width="15.7109375" style="14" customWidth="1"/>
    <col min="2" max="2" width="9.140625" style="14" customWidth="1"/>
    <col min="3" max="16384" width="9.140625" style="14"/>
  </cols>
  <sheetData>
    <row r="1" spans="1:5" ht="12" x14ac:dyDescent="0.2">
      <c r="A1" s="86" t="s">
        <v>326</v>
      </c>
      <c r="B1" s="62"/>
    </row>
    <row r="2" spans="1:5" ht="9" customHeight="1" x14ac:dyDescent="0.15">
      <c r="A2" s="18"/>
      <c r="B2" s="18"/>
      <c r="C2" s="18"/>
      <c r="D2" s="18"/>
      <c r="E2" s="18"/>
    </row>
    <row r="3" spans="1:5" ht="30.75" customHeight="1" x14ac:dyDescent="0.15">
      <c r="A3" s="31" t="s">
        <v>211</v>
      </c>
      <c r="B3" s="90" t="s">
        <v>123</v>
      </c>
      <c r="C3" s="90" t="s">
        <v>220</v>
      </c>
      <c r="D3" s="90" t="s">
        <v>221</v>
      </c>
      <c r="E3" s="90" t="s">
        <v>222</v>
      </c>
    </row>
    <row r="4" spans="1:5" s="16" customFormat="1" x14ac:dyDescent="0.25">
      <c r="A4" s="3" t="s">
        <v>14</v>
      </c>
      <c r="B4" s="15">
        <v>17</v>
      </c>
      <c r="C4" s="15">
        <v>10</v>
      </c>
      <c r="D4" s="15">
        <v>7</v>
      </c>
      <c r="E4" s="15" t="s">
        <v>219</v>
      </c>
    </row>
    <row r="5" spans="1:5" s="60" customFormat="1" x14ac:dyDescent="0.25">
      <c r="A5" s="3" t="s">
        <v>15</v>
      </c>
      <c r="B5" s="15">
        <v>6</v>
      </c>
      <c r="C5" s="15">
        <v>3</v>
      </c>
      <c r="D5" s="15">
        <v>4</v>
      </c>
      <c r="E5" s="15" t="s">
        <v>219</v>
      </c>
    </row>
    <row r="6" spans="1:5" s="60" customFormat="1" x14ac:dyDescent="0.25">
      <c r="A6" s="3" t="s">
        <v>16</v>
      </c>
      <c r="B6" s="15">
        <v>13</v>
      </c>
      <c r="C6" s="15">
        <v>2</v>
      </c>
      <c r="D6" s="15">
        <v>11</v>
      </c>
      <c r="E6" s="15" t="s">
        <v>219</v>
      </c>
    </row>
    <row r="7" spans="1:5" s="60" customFormat="1" x14ac:dyDescent="0.25">
      <c r="A7" s="3" t="s">
        <v>17</v>
      </c>
      <c r="B7" s="15">
        <v>1</v>
      </c>
      <c r="C7" s="15">
        <v>1</v>
      </c>
      <c r="D7" s="15" t="s">
        <v>219</v>
      </c>
      <c r="E7" s="15" t="s">
        <v>219</v>
      </c>
    </row>
    <row r="8" spans="1:5" s="60" customFormat="1" x14ac:dyDescent="0.25">
      <c r="A8" s="3" t="s">
        <v>18</v>
      </c>
      <c r="B8" s="15">
        <v>5</v>
      </c>
      <c r="C8" s="15">
        <v>5</v>
      </c>
      <c r="D8" s="15" t="s">
        <v>219</v>
      </c>
      <c r="E8" s="15" t="s">
        <v>219</v>
      </c>
    </row>
    <row r="9" spans="1:5" s="60" customFormat="1" x14ac:dyDescent="0.25">
      <c r="A9" s="3" t="s">
        <v>19</v>
      </c>
      <c r="B9" s="15">
        <v>1</v>
      </c>
      <c r="C9" s="15">
        <v>1</v>
      </c>
      <c r="D9" s="15" t="s">
        <v>219</v>
      </c>
      <c r="E9" s="15" t="s">
        <v>219</v>
      </c>
    </row>
    <row r="10" spans="1:5" s="60" customFormat="1" x14ac:dyDescent="0.25">
      <c r="A10" s="3" t="s">
        <v>20</v>
      </c>
      <c r="B10" s="15" t="s">
        <v>219</v>
      </c>
      <c r="C10" s="15" t="s">
        <v>219</v>
      </c>
      <c r="D10" s="15" t="s">
        <v>219</v>
      </c>
      <c r="E10" s="15" t="s">
        <v>219</v>
      </c>
    </row>
    <row r="11" spans="1:5" s="60" customFormat="1" x14ac:dyDescent="0.25">
      <c r="A11" s="3" t="s">
        <v>21</v>
      </c>
      <c r="B11" s="15">
        <v>3</v>
      </c>
      <c r="C11" s="15">
        <v>1</v>
      </c>
      <c r="D11" s="15">
        <v>2</v>
      </c>
      <c r="E11" s="15" t="s">
        <v>219</v>
      </c>
    </row>
    <row r="12" spans="1:5" x14ac:dyDescent="0.15">
      <c r="A12" s="6" t="s">
        <v>209</v>
      </c>
      <c r="B12" s="7">
        <f>SUM(B4:B11)</f>
        <v>46</v>
      </c>
      <c r="C12" s="7">
        <f t="shared" ref="C12:E12" si="0">SUM(C4:C11)</f>
        <v>23</v>
      </c>
      <c r="D12" s="7">
        <f t="shared" si="0"/>
        <v>24</v>
      </c>
      <c r="E12" s="7">
        <f t="shared" si="0"/>
        <v>0</v>
      </c>
    </row>
    <row r="13" spans="1:5" x14ac:dyDescent="0.15">
      <c r="A13" s="9" t="s">
        <v>22</v>
      </c>
      <c r="B13" s="10">
        <v>13493</v>
      </c>
      <c r="C13" s="10">
        <v>10764</v>
      </c>
      <c r="D13" s="10">
        <v>3333</v>
      </c>
      <c r="E13" s="10">
        <v>339</v>
      </c>
    </row>
    <row r="14" spans="1:5" x14ac:dyDescent="0.15">
      <c r="A14" s="12" t="s">
        <v>23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7"/>
  <dimension ref="A1:D14"/>
  <sheetViews>
    <sheetView zoomScaleNormal="100" workbookViewId="0"/>
  </sheetViews>
  <sheetFormatPr defaultRowHeight="9" x14ac:dyDescent="0.15"/>
  <cols>
    <col min="1" max="1" width="15.7109375" style="14" customWidth="1"/>
    <col min="2" max="2" width="10.28515625" style="63" bestFit="1" customWidth="1"/>
    <col min="3" max="3" width="1.85546875" style="14" customWidth="1"/>
    <col min="4" max="4" width="9.140625" style="14" customWidth="1"/>
    <col min="5" max="16384" width="9.140625" style="14"/>
  </cols>
  <sheetData>
    <row r="1" spans="1:4" ht="12" x14ac:dyDescent="0.2">
      <c r="A1" s="86" t="s">
        <v>327</v>
      </c>
      <c r="B1" s="66"/>
      <c r="C1" s="62"/>
      <c r="D1" s="62"/>
    </row>
    <row r="2" spans="1:4" x14ac:dyDescent="0.15">
      <c r="A2" s="62"/>
      <c r="B2" s="67"/>
      <c r="C2" s="59"/>
      <c r="D2" s="59"/>
    </row>
    <row r="3" spans="1:4" ht="41.25" customHeight="1" x14ac:dyDescent="0.15">
      <c r="A3" s="24" t="s">
        <v>211</v>
      </c>
      <c r="B3" s="28" t="s">
        <v>276</v>
      </c>
      <c r="C3" s="25"/>
      <c r="D3" s="22" t="s">
        <v>124</v>
      </c>
    </row>
    <row r="4" spans="1:4" s="16" customFormat="1" x14ac:dyDescent="0.25">
      <c r="A4" s="3" t="s">
        <v>14</v>
      </c>
      <c r="B4" s="26">
        <v>3831.54</v>
      </c>
      <c r="C4" s="15"/>
      <c r="D4" s="15">
        <v>4185</v>
      </c>
    </row>
    <row r="5" spans="1:4" s="60" customFormat="1" x14ac:dyDescent="0.25">
      <c r="A5" s="3" t="s">
        <v>15</v>
      </c>
      <c r="B5" s="26">
        <v>8453.24</v>
      </c>
      <c r="C5" s="15"/>
      <c r="D5" s="15">
        <v>7493</v>
      </c>
    </row>
    <row r="6" spans="1:4" s="60" customFormat="1" x14ac:dyDescent="0.25">
      <c r="A6" s="3" t="s">
        <v>16</v>
      </c>
      <c r="B6" s="26">
        <v>824.08</v>
      </c>
      <c r="C6" s="15"/>
      <c r="D6" s="15">
        <v>1287</v>
      </c>
    </row>
    <row r="7" spans="1:4" s="60" customFormat="1" x14ac:dyDescent="0.25">
      <c r="A7" s="3" t="s">
        <v>17</v>
      </c>
      <c r="B7" s="26">
        <v>879</v>
      </c>
      <c r="C7" s="15"/>
      <c r="D7" s="15">
        <v>702</v>
      </c>
    </row>
    <row r="8" spans="1:4" s="60" customFormat="1" x14ac:dyDescent="0.25">
      <c r="A8" s="3" t="s">
        <v>18</v>
      </c>
      <c r="B8" s="26">
        <v>8972.25</v>
      </c>
      <c r="C8" s="15"/>
      <c r="D8" s="15">
        <v>11642</v>
      </c>
    </row>
    <row r="9" spans="1:4" s="60" customFormat="1" x14ac:dyDescent="0.25">
      <c r="A9" s="3" t="s">
        <v>19</v>
      </c>
      <c r="B9" s="26">
        <v>873.53</v>
      </c>
      <c r="C9" s="15"/>
      <c r="D9" s="15">
        <v>988</v>
      </c>
    </row>
    <row r="10" spans="1:4" s="60" customFormat="1" x14ac:dyDescent="0.25">
      <c r="A10" s="3" t="s">
        <v>20</v>
      </c>
      <c r="B10" s="26">
        <v>878.15</v>
      </c>
      <c r="C10" s="15"/>
      <c r="D10" s="15">
        <v>892</v>
      </c>
    </row>
    <row r="11" spans="1:4" s="60" customFormat="1" x14ac:dyDescent="0.25">
      <c r="A11" s="3" t="s">
        <v>21</v>
      </c>
      <c r="B11" s="26">
        <v>2522.21</v>
      </c>
      <c r="C11" s="15"/>
      <c r="D11" s="15">
        <v>6105</v>
      </c>
    </row>
    <row r="12" spans="1:4" s="60" customFormat="1" x14ac:dyDescent="0.25">
      <c r="A12" s="6" t="s">
        <v>209</v>
      </c>
      <c r="B12" s="7">
        <f>SUM(B4:B11)</f>
        <v>27234</v>
      </c>
      <c r="C12" s="15"/>
      <c r="D12" s="7">
        <f>SUM(D4:D11)</f>
        <v>33294</v>
      </c>
    </row>
    <row r="13" spans="1:4" s="60" customFormat="1" x14ac:dyDescent="0.25">
      <c r="A13" s="9" t="s">
        <v>22</v>
      </c>
      <c r="B13" s="27">
        <v>2583238.79</v>
      </c>
      <c r="C13" s="10"/>
      <c r="D13" s="10">
        <v>5002904</v>
      </c>
    </row>
    <row r="14" spans="1:4" x14ac:dyDescent="0.15">
      <c r="A14" s="12" t="s">
        <v>23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5"/>
  <dimension ref="A1:G15"/>
  <sheetViews>
    <sheetView zoomScaleNormal="100" workbookViewId="0"/>
  </sheetViews>
  <sheetFormatPr defaultRowHeight="9" x14ac:dyDescent="0.15"/>
  <cols>
    <col min="1" max="1" width="15.7109375" style="14" customWidth="1"/>
    <col min="2" max="7" width="9.140625" style="14" customWidth="1"/>
    <col min="8" max="16384" width="9.140625" style="14"/>
  </cols>
  <sheetData>
    <row r="1" spans="1:7" ht="12" x14ac:dyDescent="0.2">
      <c r="A1" s="86" t="s">
        <v>328</v>
      </c>
      <c r="B1" s="62"/>
      <c r="C1" s="62"/>
      <c r="D1" s="62"/>
      <c r="E1" s="62"/>
    </row>
    <row r="2" spans="1:7" x14ac:dyDescent="0.15">
      <c r="A2" s="59"/>
      <c r="B2" s="59"/>
      <c r="C2" s="59"/>
      <c r="D2" s="59"/>
      <c r="E2" s="59"/>
    </row>
    <row r="3" spans="1:7" x14ac:dyDescent="0.15">
      <c r="A3" s="96" t="s">
        <v>211</v>
      </c>
      <c r="B3" s="95" t="s">
        <v>125</v>
      </c>
      <c r="C3" s="95"/>
      <c r="D3" s="95"/>
      <c r="E3" s="95"/>
      <c r="F3" s="95"/>
      <c r="G3" s="95"/>
    </row>
    <row r="4" spans="1:7" ht="36" x14ac:dyDescent="0.15">
      <c r="A4" s="97"/>
      <c r="B4" s="79" t="s">
        <v>126</v>
      </c>
      <c r="C4" s="79" t="s">
        <v>127</v>
      </c>
      <c r="D4" s="79" t="s">
        <v>128</v>
      </c>
      <c r="E4" s="79" t="s">
        <v>129</v>
      </c>
      <c r="F4" s="79" t="s">
        <v>130</v>
      </c>
      <c r="G4" s="79" t="s">
        <v>13</v>
      </c>
    </row>
    <row r="5" spans="1:7" s="16" customFormat="1" x14ac:dyDescent="0.25">
      <c r="A5" s="3" t="s">
        <v>14</v>
      </c>
      <c r="B5" s="15">
        <v>36</v>
      </c>
      <c r="C5" s="15">
        <v>1</v>
      </c>
      <c r="D5" s="15">
        <v>0</v>
      </c>
      <c r="E5" s="15">
        <v>0</v>
      </c>
      <c r="F5" s="23">
        <v>1</v>
      </c>
      <c r="G5" s="15">
        <v>38</v>
      </c>
    </row>
    <row r="6" spans="1:7" s="60" customFormat="1" x14ac:dyDescent="0.25">
      <c r="A6" s="3" t="s">
        <v>15</v>
      </c>
      <c r="B6" s="15">
        <v>874</v>
      </c>
      <c r="C6" s="15">
        <v>3</v>
      </c>
      <c r="D6" s="15">
        <v>3</v>
      </c>
      <c r="E6" s="15">
        <v>0</v>
      </c>
      <c r="F6" s="15">
        <v>20</v>
      </c>
      <c r="G6" s="15">
        <v>900</v>
      </c>
    </row>
    <row r="7" spans="1:7" s="60" customFormat="1" x14ac:dyDescent="0.25">
      <c r="A7" s="3" t="s">
        <v>16</v>
      </c>
      <c r="B7" s="15">
        <v>27</v>
      </c>
      <c r="C7" s="15">
        <v>0</v>
      </c>
      <c r="D7" s="15">
        <v>0</v>
      </c>
      <c r="E7" s="15">
        <v>0</v>
      </c>
      <c r="F7" s="15">
        <v>0</v>
      </c>
      <c r="G7" s="15">
        <v>27</v>
      </c>
    </row>
    <row r="8" spans="1:7" s="60" customFormat="1" x14ac:dyDescent="0.25">
      <c r="A8" s="3" t="s">
        <v>17</v>
      </c>
      <c r="B8" s="15">
        <v>52</v>
      </c>
      <c r="C8" s="15">
        <v>1</v>
      </c>
      <c r="D8" s="15">
        <v>0</v>
      </c>
      <c r="E8" s="15">
        <v>0</v>
      </c>
      <c r="F8" s="15">
        <v>1</v>
      </c>
      <c r="G8" s="15">
        <v>54</v>
      </c>
    </row>
    <row r="9" spans="1:7" s="60" customFormat="1" x14ac:dyDescent="0.25">
      <c r="A9" s="3" t="s">
        <v>18</v>
      </c>
      <c r="B9" s="15">
        <v>86</v>
      </c>
      <c r="C9" s="15">
        <v>1</v>
      </c>
      <c r="D9" s="15">
        <v>1</v>
      </c>
      <c r="E9" s="15">
        <v>0</v>
      </c>
      <c r="F9" s="15">
        <v>5</v>
      </c>
      <c r="G9" s="15">
        <v>93</v>
      </c>
    </row>
    <row r="10" spans="1:7" s="60" customFormat="1" x14ac:dyDescent="0.25">
      <c r="A10" s="3" t="s">
        <v>19</v>
      </c>
      <c r="B10" s="15">
        <v>36</v>
      </c>
      <c r="C10" s="15">
        <v>0</v>
      </c>
      <c r="D10" s="15">
        <v>0</v>
      </c>
      <c r="E10" s="15">
        <v>0</v>
      </c>
      <c r="F10" s="15">
        <v>1</v>
      </c>
      <c r="G10" s="15">
        <v>37</v>
      </c>
    </row>
    <row r="11" spans="1:7" s="60" customFormat="1" x14ac:dyDescent="0.25">
      <c r="A11" s="3" t="s">
        <v>20</v>
      </c>
      <c r="B11" s="15">
        <v>16</v>
      </c>
      <c r="C11" s="15">
        <v>0</v>
      </c>
      <c r="D11" s="15">
        <v>0</v>
      </c>
      <c r="E11" s="15">
        <v>0</v>
      </c>
      <c r="F11" s="15">
        <v>1</v>
      </c>
      <c r="G11" s="15">
        <v>17</v>
      </c>
    </row>
    <row r="12" spans="1:7" s="60" customFormat="1" x14ac:dyDescent="0.25">
      <c r="A12" s="3" t="s">
        <v>21</v>
      </c>
      <c r="B12" s="15">
        <v>5</v>
      </c>
      <c r="C12" s="15">
        <v>0</v>
      </c>
      <c r="D12" s="15">
        <v>0</v>
      </c>
      <c r="E12" s="15">
        <v>0</v>
      </c>
      <c r="F12" s="15">
        <v>0</v>
      </c>
      <c r="G12" s="15">
        <v>5</v>
      </c>
    </row>
    <row r="13" spans="1:7" s="60" customFormat="1" x14ac:dyDescent="0.25">
      <c r="A13" s="6" t="s">
        <v>209</v>
      </c>
      <c r="B13" s="7">
        <f>SUM(B5:B12)</f>
        <v>1132</v>
      </c>
      <c r="C13" s="7">
        <f t="shared" ref="C13:G13" si="0">SUM(C5:C12)</f>
        <v>6</v>
      </c>
      <c r="D13" s="7">
        <f t="shared" si="0"/>
        <v>4</v>
      </c>
      <c r="E13" s="7">
        <f t="shared" si="0"/>
        <v>0</v>
      </c>
      <c r="F13" s="7">
        <f t="shared" si="0"/>
        <v>29</v>
      </c>
      <c r="G13" s="7">
        <f t="shared" si="0"/>
        <v>1171</v>
      </c>
    </row>
    <row r="14" spans="1:7" x14ac:dyDescent="0.15">
      <c r="A14" s="9" t="s">
        <v>22</v>
      </c>
      <c r="B14" s="10">
        <v>208186</v>
      </c>
      <c r="C14" s="10">
        <v>4795</v>
      </c>
      <c r="D14" s="10">
        <v>2521</v>
      </c>
      <c r="E14" s="10">
        <v>2080</v>
      </c>
      <c r="F14" s="10">
        <v>2095</v>
      </c>
      <c r="G14" s="10">
        <v>219677</v>
      </c>
    </row>
    <row r="15" spans="1:7" x14ac:dyDescent="0.15">
      <c r="A15" s="12" t="s">
        <v>23</v>
      </c>
    </row>
  </sheetData>
  <mergeCells count="2">
    <mergeCell ref="A3:A4"/>
    <mergeCell ref="B3:G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/>
  <dimension ref="A1:E15"/>
  <sheetViews>
    <sheetView zoomScaleNormal="100" workbookViewId="0"/>
  </sheetViews>
  <sheetFormatPr defaultRowHeight="9" x14ac:dyDescent="0.15"/>
  <cols>
    <col min="1" max="1" width="15.7109375" style="14" customWidth="1"/>
    <col min="2" max="5" width="9.140625" style="19" customWidth="1"/>
    <col min="6" max="16384" width="9.140625" style="14"/>
  </cols>
  <sheetData>
    <row r="1" spans="1:5" ht="12" x14ac:dyDescent="0.2">
      <c r="A1" s="86" t="s">
        <v>329</v>
      </c>
      <c r="B1" s="64"/>
      <c r="C1" s="64"/>
      <c r="D1" s="64"/>
      <c r="E1" s="64"/>
    </row>
    <row r="2" spans="1:5" x14ac:dyDescent="0.15">
      <c r="A2" s="59"/>
      <c r="B2" s="65"/>
      <c r="C2" s="65"/>
      <c r="D2" s="65"/>
      <c r="E2" s="65"/>
    </row>
    <row r="3" spans="1:5" x14ac:dyDescent="0.15">
      <c r="A3" s="96" t="s">
        <v>211</v>
      </c>
      <c r="B3" s="95" t="s">
        <v>207</v>
      </c>
      <c r="C3" s="95"/>
      <c r="D3" s="95"/>
      <c r="E3" s="95"/>
    </row>
    <row r="4" spans="1:5" x14ac:dyDescent="0.15">
      <c r="A4" s="97"/>
      <c r="B4" s="91" t="s">
        <v>131</v>
      </c>
      <c r="C4" s="91" t="s">
        <v>132</v>
      </c>
      <c r="D4" s="91" t="s">
        <v>133</v>
      </c>
      <c r="E4" s="91" t="s">
        <v>134</v>
      </c>
    </row>
    <row r="5" spans="1:5" s="16" customFormat="1" x14ac:dyDescent="0.25">
      <c r="A5" s="3" t="s">
        <v>14</v>
      </c>
      <c r="B5" s="15">
        <v>32</v>
      </c>
      <c r="C5" s="15">
        <v>6</v>
      </c>
      <c r="D5" s="15">
        <v>38</v>
      </c>
      <c r="E5" s="15">
        <v>0</v>
      </c>
    </row>
    <row r="6" spans="1:5" s="60" customFormat="1" x14ac:dyDescent="0.25">
      <c r="A6" s="3" t="s">
        <v>15</v>
      </c>
      <c r="B6" s="15">
        <v>551</v>
      </c>
      <c r="C6" s="15">
        <v>349</v>
      </c>
      <c r="D6" s="15">
        <v>899</v>
      </c>
      <c r="E6" s="15">
        <v>1</v>
      </c>
    </row>
    <row r="7" spans="1:5" s="60" customFormat="1" x14ac:dyDescent="0.25">
      <c r="A7" s="3" t="s">
        <v>16</v>
      </c>
      <c r="B7" s="15">
        <v>23</v>
      </c>
      <c r="C7" s="15">
        <v>4</v>
      </c>
      <c r="D7" s="15">
        <v>27</v>
      </c>
      <c r="E7" s="15">
        <v>0</v>
      </c>
    </row>
    <row r="8" spans="1:5" s="60" customFormat="1" x14ac:dyDescent="0.25">
      <c r="A8" s="3" t="s">
        <v>17</v>
      </c>
      <c r="B8" s="15">
        <v>39</v>
      </c>
      <c r="C8" s="15">
        <v>15</v>
      </c>
      <c r="D8" s="15">
        <v>54</v>
      </c>
      <c r="E8" s="15">
        <v>0</v>
      </c>
    </row>
    <row r="9" spans="1:5" s="60" customFormat="1" x14ac:dyDescent="0.25">
      <c r="A9" s="3" t="s">
        <v>18</v>
      </c>
      <c r="B9" s="15">
        <v>64</v>
      </c>
      <c r="C9" s="15">
        <v>29</v>
      </c>
      <c r="D9" s="15">
        <v>92</v>
      </c>
      <c r="E9" s="15">
        <v>1</v>
      </c>
    </row>
    <row r="10" spans="1:5" s="60" customFormat="1" x14ac:dyDescent="0.25">
      <c r="A10" s="3" t="s">
        <v>19</v>
      </c>
      <c r="B10" s="15">
        <v>28</v>
      </c>
      <c r="C10" s="15">
        <v>9</v>
      </c>
      <c r="D10" s="15">
        <v>37</v>
      </c>
      <c r="E10" s="15">
        <v>0</v>
      </c>
    </row>
    <row r="11" spans="1:5" s="60" customFormat="1" x14ac:dyDescent="0.25">
      <c r="A11" s="3" t="s">
        <v>20</v>
      </c>
      <c r="B11" s="15">
        <v>12</v>
      </c>
      <c r="C11" s="15">
        <v>5</v>
      </c>
      <c r="D11" s="15">
        <v>17</v>
      </c>
      <c r="E11" s="15">
        <v>0</v>
      </c>
    </row>
    <row r="12" spans="1:5" s="60" customFormat="1" x14ac:dyDescent="0.25">
      <c r="A12" s="3" t="s">
        <v>21</v>
      </c>
      <c r="B12" s="15">
        <v>4</v>
      </c>
      <c r="C12" s="15">
        <v>1</v>
      </c>
      <c r="D12" s="15">
        <v>5</v>
      </c>
      <c r="E12" s="15">
        <v>0</v>
      </c>
    </row>
    <row r="13" spans="1:5" s="60" customFormat="1" x14ac:dyDescent="0.25">
      <c r="A13" s="6" t="s">
        <v>209</v>
      </c>
      <c r="B13" s="7">
        <f>SUM(B5:B12)</f>
        <v>753</v>
      </c>
      <c r="C13" s="7">
        <f t="shared" ref="C13:E13" si="0">SUM(C5:C12)</f>
        <v>418</v>
      </c>
      <c r="D13" s="7">
        <f t="shared" si="0"/>
        <v>1169</v>
      </c>
      <c r="E13" s="7">
        <f t="shared" si="0"/>
        <v>2</v>
      </c>
    </row>
    <row r="14" spans="1:5" x14ac:dyDescent="0.15">
      <c r="A14" s="9" t="s">
        <v>22</v>
      </c>
      <c r="B14" s="10">
        <v>152709</v>
      </c>
      <c r="C14" s="10">
        <v>66968</v>
      </c>
      <c r="D14" s="10">
        <v>219404</v>
      </c>
      <c r="E14" s="10">
        <v>273</v>
      </c>
    </row>
    <row r="15" spans="1:5" x14ac:dyDescent="0.15">
      <c r="A15" s="12" t="s">
        <v>23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/>
  <dimension ref="A1:K15"/>
  <sheetViews>
    <sheetView zoomScaleNormal="100" workbookViewId="0"/>
  </sheetViews>
  <sheetFormatPr defaultRowHeight="9" x14ac:dyDescent="0.15"/>
  <cols>
    <col min="1" max="1" width="15.7109375" style="14" customWidth="1"/>
    <col min="2" max="10" width="9.140625" style="19" customWidth="1"/>
    <col min="11" max="16384" width="9.140625" style="14"/>
  </cols>
  <sheetData>
    <row r="1" spans="1:11" ht="12" x14ac:dyDescent="0.2">
      <c r="A1" s="86" t="s">
        <v>330</v>
      </c>
      <c r="B1" s="64"/>
      <c r="C1" s="64"/>
      <c r="D1" s="64"/>
      <c r="E1" s="64"/>
    </row>
    <row r="2" spans="1:11" x14ac:dyDescent="0.15">
      <c r="A2" s="59"/>
      <c r="B2" s="64"/>
      <c r="C2" s="64"/>
      <c r="D2" s="64"/>
      <c r="E2" s="64"/>
    </row>
    <row r="3" spans="1:11" x14ac:dyDescent="0.15">
      <c r="A3" s="96" t="s">
        <v>211</v>
      </c>
      <c r="B3" s="113" t="s">
        <v>208</v>
      </c>
      <c r="C3" s="113"/>
      <c r="D3" s="113"/>
      <c r="E3" s="113"/>
      <c r="F3" s="113"/>
      <c r="G3" s="113"/>
      <c r="H3" s="113"/>
      <c r="I3" s="113"/>
      <c r="J3" s="113"/>
    </row>
    <row r="4" spans="1:11" ht="36" x14ac:dyDescent="0.15">
      <c r="A4" s="97"/>
      <c r="B4" s="92" t="s">
        <v>135</v>
      </c>
      <c r="C4" s="92" t="s">
        <v>136</v>
      </c>
      <c r="D4" s="92" t="s">
        <v>137</v>
      </c>
      <c r="E4" s="92" t="s">
        <v>138</v>
      </c>
      <c r="F4" s="92" t="s">
        <v>139</v>
      </c>
      <c r="G4" s="92" t="s">
        <v>140</v>
      </c>
      <c r="H4" s="92" t="s">
        <v>141</v>
      </c>
      <c r="I4" s="92" t="s">
        <v>142</v>
      </c>
      <c r="J4" s="92" t="s">
        <v>143</v>
      </c>
      <c r="K4" s="21"/>
    </row>
    <row r="5" spans="1:11" s="16" customFormat="1" x14ac:dyDescent="0.25">
      <c r="A5" s="3" t="s">
        <v>14</v>
      </c>
      <c r="B5" s="15">
        <v>4</v>
      </c>
      <c r="C5" s="15">
        <v>11</v>
      </c>
      <c r="D5" s="15">
        <v>8</v>
      </c>
      <c r="E5" s="15">
        <v>0</v>
      </c>
      <c r="F5" s="15">
        <v>2</v>
      </c>
      <c r="G5" s="15">
        <v>1</v>
      </c>
      <c r="H5" s="15">
        <v>9</v>
      </c>
      <c r="I5" s="15">
        <v>0</v>
      </c>
      <c r="J5" s="15">
        <v>3</v>
      </c>
    </row>
    <row r="6" spans="1:11" s="60" customFormat="1" x14ac:dyDescent="0.25">
      <c r="A6" s="3" t="s">
        <v>15</v>
      </c>
      <c r="B6" s="15">
        <v>73</v>
      </c>
      <c r="C6" s="15">
        <v>332</v>
      </c>
      <c r="D6" s="15">
        <v>276</v>
      </c>
      <c r="E6" s="15">
        <v>4</v>
      </c>
      <c r="F6" s="15">
        <v>22</v>
      </c>
      <c r="G6" s="15">
        <v>10</v>
      </c>
      <c r="H6" s="15">
        <v>124</v>
      </c>
      <c r="I6" s="15">
        <v>4</v>
      </c>
      <c r="J6" s="15">
        <v>55</v>
      </c>
    </row>
    <row r="7" spans="1:11" s="60" customFormat="1" x14ac:dyDescent="0.25">
      <c r="A7" s="3" t="s">
        <v>16</v>
      </c>
      <c r="B7" s="15">
        <v>1</v>
      </c>
      <c r="C7" s="15">
        <v>4</v>
      </c>
      <c r="D7" s="15">
        <v>10</v>
      </c>
      <c r="E7" s="15">
        <v>1</v>
      </c>
      <c r="F7" s="15">
        <v>1</v>
      </c>
      <c r="G7" s="15">
        <v>1</v>
      </c>
      <c r="H7" s="15">
        <v>7</v>
      </c>
      <c r="I7" s="15">
        <v>1</v>
      </c>
      <c r="J7" s="15">
        <v>1</v>
      </c>
    </row>
    <row r="8" spans="1:11" s="60" customFormat="1" x14ac:dyDescent="0.25">
      <c r="A8" s="3" t="s">
        <v>17</v>
      </c>
      <c r="B8" s="15">
        <v>1</v>
      </c>
      <c r="C8" s="15">
        <v>17</v>
      </c>
      <c r="D8" s="15">
        <v>14</v>
      </c>
      <c r="E8" s="15">
        <v>0</v>
      </c>
      <c r="F8" s="15">
        <v>0</v>
      </c>
      <c r="G8" s="15">
        <v>0</v>
      </c>
      <c r="H8" s="15">
        <v>17</v>
      </c>
      <c r="I8" s="15">
        <v>0</v>
      </c>
      <c r="J8" s="15">
        <v>5</v>
      </c>
    </row>
    <row r="9" spans="1:11" s="60" customFormat="1" x14ac:dyDescent="0.25">
      <c r="A9" s="3" t="s">
        <v>18</v>
      </c>
      <c r="B9" s="15">
        <v>0</v>
      </c>
      <c r="C9" s="15">
        <v>18</v>
      </c>
      <c r="D9" s="15">
        <v>38</v>
      </c>
      <c r="E9" s="15">
        <v>0</v>
      </c>
      <c r="F9" s="15">
        <v>6</v>
      </c>
      <c r="G9" s="15">
        <v>0</v>
      </c>
      <c r="H9" s="15">
        <v>14</v>
      </c>
      <c r="I9" s="15">
        <v>0</v>
      </c>
      <c r="J9" s="15">
        <v>17</v>
      </c>
    </row>
    <row r="10" spans="1:11" s="60" customFormat="1" x14ac:dyDescent="0.25">
      <c r="A10" s="3" t="s">
        <v>19</v>
      </c>
      <c r="B10" s="15">
        <v>0</v>
      </c>
      <c r="C10" s="15">
        <v>7</v>
      </c>
      <c r="D10" s="15">
        <v>11</v>
      </c>
      <c r="E10" s="15">
        <v>0</v>
      </c>
      <c r="F10" s="15">
        <v>0</v>
      </c>
      <c r="G10" s="15">
        <v>2</v>
      </c>
      <c r="H10" s="15">
        <v>13</v>
      </c>
      <c r="I10" s="15">
        <v>0</v>
      </c>
      <c r="J10" s="15">
        <v>4</v>
      </c>
    </row>
    <row r="11" spans="1:11" s="60" customFormat="1" x14ac:dyDescent="0.25">
      <c r="A11" s="3" t="s">
        <v>20</v>
      </c>
      <c r="B11" s="15">
        <v>0</v>
      </c>
      <c r="C11" s="15">
        <v>4</v>
      </c>
      <c r="D11" s="15">
        <v>8</v>
      </c>
      <c r="E11" s="15">
        <v>0</v>
      </c>
      <c r="F11" s="15">
        <v>0</v>
      </c>
      <c r="G11" s="15">
        <v>0</v>
      </c>
      <c r="H11" s="15">
        <v>1</v>
      </c>
      <c r="I11" s="15">
        <v>0</v>
      </c>
      <c r="J11" s="15">
        <v>4</v>
      </c>
    </row>
    <row r="12" spans="1:11" s="60" customFormat="1" x14ac:dyDescent="0.25">
      <c r="A12" s="3" t="s">
        <v>21</v>
      </c>
      <c r="B12" s="15">
        <v>0</v>
      </c>
      <c r="C12" s="15">
        <v>1</v>
      </c>
      <c r="D12" s="15">
        <v>4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1" s="60" customFormat="1" x14ac:dyDescent="0.25">
      <c r="A13" s="6" t="s">
        <v>209</v>
      </c>
      <c r="B13" s="7">
        <f>SUM(B5:B12)</f>
        <v>79</v>
      </c>
      <c r="C13" s="7">
        <f t="shared" ref="C13:E13" si="0">SUM(C5:C12)</f>
        <v>394</v>
      </c>
      <c r="D13" s="7">
        <f t="shared" si="0"/>
        <v>369</v>
      </c>
      <c r="E13" s="7">
        <f t="shared" si="0"/>
        <v>5</v>
      </c>
      <c r="F13" s="7">
        <f t="shared" ref="F13" si="1">SUM(F5:F12)</f>
        <v>31</v>
      </c>
      <c r="G13" s="7">
        <f t="shared" ref="G13" si="2">SUM(G5:G12)</f>
        <v>14</v>
      </c>
      <c r="H13" s="7">
        <f t="shared" ref="H13" si="3">SUM(H5:H12)</f>
        <v>185</v>
      </c>
      <c r="I13" s="7">
        <f t="shared" ref="I13" si="4">SUM(I5:I12)</f>
        <v>5</v>
      </c>
      <c r="J13" s="7">
        <f t="shared" ref="J13" si="5">SUM(J5:J12)</f>
        <v>89</v>
      </c>
    </row>
    <row r="14" spans="1:11" x14ac:dyDescent="0.15">
      <c r="A14" s="9" t="s">
        <v>22</v>
      </c>
      <c r="B14" s="10">
        <v>15224</v>
      </c>
      <c r="C14" s="10">
        <v>71035</v>
      </c>
      <c r="D14" s="10">
        <v>67326</v>
      </c>
      <c r="E14" s="10">
        <v>815</v>
      </c>
      <c r="F14" s="10">
        <v>4516</v>
      </c>
      <c r="G14" s="10">
        <v>4260</v>
      </c>
      <c r="H14" s="10">
        <v>37093</v>
      </c>
      <c r="I14" s="10">
        <v>2344</v>
      </c>
      <c r="J14" s="10">
        <v>17064</v>
      </c>
    </row>
    <row r="15" spans="1:11" x14ac:dyDescent="0.15">
      <c r="A15" s="12" t="s">
        <v>23</v>
      </c>
    </row>
  </sheetData>
  <mergeCells count="2">
    <mergeCell ref="A3:A4"/>
    <mergeCell ref="B3:J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8"/>
  <dimension ref="A1:E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9" customWidth="1"/>
    <col min="5" max="16384" width="9.140625" style="14"/>
  </cols>
  <sheetData>
    <row r="1" spans="1:5" ht="12" x14ac:dyDescent="0.2">
      <c r="A1" s="86" t="s">
        <v>331</v>
      </c>
      <c r="B1" s="64"/>
      <c r="C1" s="64"/>
      <c r="D1" s="64"/>
    </row>
    <row r="2" spans="1:5" x14ac:dyDescent="0.15">
      <c r="A2" s="59"/>
      <c r="B2" s="65"/>
      <c r="C2" s="65"/>
      <c r="D2" s="65"/>
    </row>
    <row r="3" spans="1:5" x14ac:dyDescent="0.15">
      <c r="A3" s="96" t="s">
        <v>211</v>
      </c>
      <c r="B3" s="114" t="s">
        <v>125</v>
      </c>
      <c r="C3" s="114"/>
      <c r="D3" s="114"/>
    </row>
    <row r="4" spans="1:5" x14ac:dyDescent="0.15">
      <c r="A4" s="97"/>
      <c r="B4" s="91" t="s">
        <v>144</v>
      </c>
      <c r="C4" s="91" t="s">
        <v>145</v>
      </c>
      <c r="D4" s="91" t="s">
        <v>146</v>
      </c>
    </row>
    <row r="5" spans="1:5" s="16" customFormat="1" x14ac:dyDescent="0.25">
      <c r="A5" s="3" t="s">
        <v>14</v>
      </c>
      <c r="B5" s="15">
        <v>1</v>
      </c>
      <c r="C5" s="15">
        <v>31</v>
      </c>
      <c r="D5" s="15">
        <v>19</v>
      </c>
    </row>
    <row r="6" spans="1:5" s="60" customFormat="1" x14ac:dyDescent="0.25">
      <c r="A6" s="3" t="s">
        <v>15</v>
      </c>
      <c r="B6" s="15">
        <v>31</v>
      </c>
      <c r="C6" s="15">
        <v>573</v>
      </c>
      <c r="D6" s="15">
        <v>381</v>
      </c>
    </row>
    <row r="7" spans="1:5" s="60" customFormat="1" x14ac:dyDescent="0.25">
      <c r="A7" s="3" t="s">
        <v>16</v>
      </c>
      <c r="B7" s="15">
        <v>7</v>
      </c>
      <c r="C7" s="15">
        <v>9</v>
      </c>
      <c r="D7" s="15">
        <v>4</v>
      </c>
    </row>
    <row r="8" spans="1:5" s="60" customFormat="1" x14ac:dyDescent="0.25">
      <c r="A8" s="3" t="s">
        <v>17</v>
      </c>
      <c r="B8" s="15">
        <v>1</v>
      </c>
      <c r="C8" s="15">
        <v>40</v>
      </c>
      <c r="D8" s="15">
        <v>31</v>
      </c>
    </row>
    <row r="9" spans="1:5" s="60" customFormat="1" x14ac:dyDescent="0.25">
      <c r="A9" s="3" t="s">
        <v>18</v>
      </c>
      <c r="B9" s="15">
        <v>5</v>
      </c>
      <c r="C9" s="15">
        <v>47</v>
      </c>
      <c r="D9" s="15">
        <v>21</v>
      </c>
    </row>
    <row r="10" spans="1:5" s="60" customFormat="1" x14ac:dyDescent="0.25">
      <c r="A10" s="3" t="s">
        <v>19</v>
      </c>
      <c r="B10" s="15">
        <v>1</v>
      </c>
      <c r="C10" s="15">
        <v>25</v>
      </c>
      <c r="D10" s="15">
        <v>14</v>
      </c>
    </row>
    <row r="11" spans="1:5" s="60" customFormat="1" x14ac:dyDescent="0.25">
      <c r="A11" s="3" t="s">
        <v>20</v>
      </c>
      <c r="B11" s="15">
        <v>0</v>
      </c>
      <c r="C11" s="15">
        <v>10</v>
      </c>
      <c r="D11" s="15">
        <v>8</v>
      </c>
    </row>
    <row r="12" spans="1:5" s="60" customFormat="1" x14ac:dyDescent="0.25">
      <c r="A12" s="3" t="s">
        <v>21</v>
      </c>
      <c r="B12" s="15">
        <v>0</v>
      </c>
      <c r="C12" s="15">
        <v>3</v>
      </c>
      <c r="D12" s="15">
        <v>1</v>
      </c>
    </row>
    <row r="13" spans="1:5" s="60" customFormat="1" x14ac:dyDescent="0.25">
      <c r="A13" s="6" t="s">
        <v>209</v>
      </c>
      <c r="B13" s="7">
        <f>SUM(B5:B12)</f>
        <v>46</v>
      </c>
      <c r="C13" s="7">
        <f t="shared" ref="C13:D13" si="0">SUM(C5:C12)</f>
        <v>738</v>
      </c>
      <c r="D13" s="7">
        <f t="shared" si="0"/>
        <v>479</v>
      </c>
      <c r="E13" s="7"/>
    </row>
    <row r="14" spans="1:5" x14ac:dyDescent="0.15">
      <c r="A14" s="9" t="s">
        <v>22</v>
      </c>
      <c r="B14" s="10">
        <v>14585</v>
      </c>
      <c r="C14" s="10">
        <v>134431</v>
      </c>
      <c r="D14" s="10">
        <v>85151</v>
      </c>
    </row>
    <row r="15" spans="1:5" x14ac:dyDescent="0.15">
      <c r="A15" s="12" t="s">
        <v>23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/>
  <dimension ref="A1:I15"/>
  <sheetViews>
    <sheetView zoomScaleNormal="100" workbookViewId="0"/>
  </sheetViews>
  <sheetFormatPr defaultRowHeight="9" x14ac:dyDescent="0.15"/>
  <cols>
    <col min="1" max="1" width="15.7109375" style="14" customWidth="1"/>
    <col min="2" max="6" width="9.140625" style="19" customWidth="1"/>
    <col min="7" max="16384" width="9.140625" style="14"/>
  </cols>
  <sheetData>
    <row r="1" spans="1:9" ht="12" x14ac:dyDescent="0.2">
      <c r="A1" s="86" t="s">
        <v>332</v>
      </c>
      <c r="B1" s="64"/>
      <c r="C1" s="64"/>
      <c r="D1" s="64"/>
      <c r="E1" s="64"/>
    </row>
    <row r="2" spans="1:9" x14ac:dyDescent="0.15">
      <c r="A2" s="59"/>
      <c r="B2" s="64"/>
      <c r="C2" s="64"/>
      <c r="D2" s="64"/>
      <c r="E2" s="64"/>
    </row>
    <row r="3" spans="1:9" x14ac:dyDescent="0.15">
      <c r="A3" s="96" t="s">
        <v>211</v>
      </c>
      <c r="B3" s="113" t="s">
        <v>147</v>
      </c>
      <c r="C3" s="113"/>
      <c r="D3" s="113"/>
      <c r="E3" s="113"/>
      <c r="F3" s="113"/>
      <c r="G3" s="18"/>
    </row>
    <row r="4" spans="1:9" ht="36" x14ac:dyDescent="0.15">
      <c r="A4" s="97"/>
      <c r="B4" s="92" t="s">
        <v>126</v>
      </c>
      <c r="C4" s="92" t="s">
        <v>127</v>
      </c>
      <c r="D4" s="92" t="s">
        <v>128</v>
      </c>
      <c r="E4" s="92" t="s">
        <v>129</v>
      </c>
      <c r="F4" s="92" t="s">
        <v>130</v>
      </c>
    </row>
    <row r="5" spans="1:9" s="16" customFormat="1" x14ac:dyDescent="0.25">
      <c r="A5" s="3" t="s">
        <v>14</v>
      </c>
      <c r="B5" s="15">
        <v>1677</v>
      </c>
      <c r="C5" s="15">
        <v>3</v>
      </c>
      <c r="D5" s="15">
        <v>0</v>
      </c>
      <c r="E5" s="15">
        <v>0</v>
      </c>
      <c r="F5" s="15">
        <v>75</v>
      </c>
    </row>
    <row r="6" spans="1:9" s="60" customFormat="1" x14ac:dyDescent="0.25">
      <c r="A6" s="3" t="s">
        <v>15</v>
      </c>
      <c r="B6" s="15">
        <v>28278</v>
      </c>
      <c r="C6" s="15">
        <v>385</v>
      </c>
      <c r="D6" s="15">
        <v>196</v>
      </c>
      <c r="E6" s="15">
        <v>0</v>
      </c>
      <c r="F6" s="15">
        <v>2737</v>
      </c>
    </row>
    <row r="7" spans="1:9" s="60" customFormat="1" x14ac:dyDescent="0.25">
      <c r="A7" s="3" t="s">
        <v>16</v>
      </c>
      <c r="B7" s="15">
        <v>3739</v>
      </c>
      <c r="C7" s="15">
        <v>0</v>
      </c>
      <c r="D7" s="15">
        <v>0</v>
      </c>
      <c r="E7" s="15">
        <v>0</v>
      </c>
      <c r="F7" s="15">
        <v>0</v>
      </c>
    </row>
    <row r="8" spans="1:9" s="60" customFormat="1" x14ac:dyDescent="0.25">
      <c r="A8" s="3" t="s">
        <v>17</v>
      </c>
      <c r="B8" s="15">
        <v>3672</v>
      </c>
      <c r="C8" s="15">
        <v>75</v>
      </c>
      <c r="D8" s="15">
        <v>0</v>
      </c>
      <c r="E8" s="15">
        <v>0</v>
      </c>
      <c r="F8" s="15">
        <v>188</v>
      </c>
    </row>
    <row r="9" spans="1:9" s="60" customFormat="1" x14ac:dyDescent="0.25">
      <c r="A9" s="3" t="s">
        <v>18</v>
      </c>
      <c r="B9" s="15">
        <v>5169</v>
      </c>
      <c r="C9" s="15">
        <v>150</v>
      </c>
      <c r="D9" s="15">
        <v>19</v>
      </c>
      <c r="E9" s="15">
        <v>0</v>
      </c>
      <c r="F9" s="15">
        <v>550</v>
      </c>
    </row>
    <row r="10" spans="1:9" s="60" customFormat="1" x14ac:dyDescent="0.25">
      <c r="A10" s="3" t="s">
        <v>19</v>
      </c>
      <c r="B10" s="15">
        <v>2766</v>
      </c>
      <c r="C10" s="15">
        <v>0</v>
      </c>
      <c r="D10" s="15">
        <v>0</v>
      </c>
      <c r="E10" s="15">
        <v>0</v>
      </c>
      <c r="F10" s="15">
        <v>38</v>
      </c>
    </row>
    <row r="11" spans="1:9" s="60" customFormat="1" x14ac:dyDescent="0.25">
      <c r="A11" s="3" t="s">
        <v>20</v>
      </c>
      <c r="B11" s="15">
        <v>662</v>
      </c>
      <c r="C11" s="15">
        <v>0</v>
      </c>
      <c r="D11" s="15">
        <v>0</v>
      </c>
      <c r="E11" s="15">
        <v>0</v>
      </c>
      <c r="F11" s="15">
        <v>15</v>
      </c>
    </row>
    <row r="12" spans="1:9" s="60" customFormat="1" x14ac:dyDescent="0.25">
      <c r="A12" s="3" t="s">
        <v>21</v>
      </c>
      <c r="B12" s="15">
        <v>344</v>
      </c>
      <c r="C12" s="15">
        <v>0</v>
      </c>
      <c r="D12" s="15">
        <v>0</v>
      </c>
      <c r="E12" s="15">
        <v>0</v>
      </c>
      <c r="F12" s="15">
        <v>0</v>
      </c>
    </row>
    <row r="13" spans="1:9" s="60" customFormat="1" x14ac:dyDescent="0.25">
      <c r="A13" s="6" t="s">
        <v>209</v>
      </c>
      <c r="B13" s="7">
        <f>SUM(B5:B12)</f>
        <v>46307</v>
      </c>
      <c r="C13" s="7">
        <f t="shared" ref="C13:D13" si="0">SUM(C5:C12)</f>
        <v>613</v>
      </c>
      <c r="D13" s="7">
        <f t="shared" si="0"/>
        <v>215</v>
      </c>
      <c r="E13" s="7">
        <f t="shared" ref="E13" si="1">SUM(E5:E12)</f>
        <v>0</v>
      </c>
      <c r="F13" s="7">
        <f t="shared" ref="F13" si="2">SUM(F5:F12)</f>
        <v>3603</v>
      </c>
    </row>
    <row r="14" spans="1:9" x14ac:dyDescent="0.15">
      <c r="A14" s="9" t="s">
        <v>22</v>
      </c>
      <c r="B14" s="10">
        <v>11054587</v>
      </c>
      <c r="C14" s="10">
        <v>206214</v>
      </c>
      <c r="D14" s="10">
        <v>117264</v>
      </c>
      <c r="E14" s="10">
        <v>80141</v>
      </c>
      <c r="F14" s="10">
        <v>271405</v>
      </c>
      <c r="G14" s="20"/>
      <c r="H14" s="20"/>
      <c r="I14" s="20"/>
    </row>
    <row r="15" spans="1:9" x14ac:dyDescent="0.15">
      <c r="A15" s="12" t="s">
        <v>23</v>
      </c>
    </row>
  </sheetData>
  <mergeCells count="2">
    <mergeCell ref="A3:A4"/>
    <mergeCell ref="B3:F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0"/>
  <dimension ref="A1:E15"/>
  <sheetViews>
    <sheetView zoomScaleNormal="100" workbookViewId="0"/>
  </sheetViews>
  <sheetFormatPr defaultRowHeight="9" x14ac:dyDescent="0.15"/>
  <cols>
    <col min="1" max="1" width="15.7109375" style="14" customWidth="1"/>
    <col min="2" max="5" width="9.140625" style="19" customWidth="1"/>
    <col min="6" max="16384" width="9.140625" style="14"/>
  </cols>
  <sheetData>
    <row r="1" spans="1:5" ht="12" x14ac:dyDescent="0.2">
      <c r="A1" s="86" t="s">
        <v>333</v>
      </c>
      <c r="B1" s="64"/>
      <c r="C1" s="64"/>
      <c r="D1" s="64"/>
      <c r="E1" s="64"/>
    </row>
    <row r="2" spans="1:5" x14ac:dyDescent="0.15">
      <c r="A2" s="59"/>
      <c r="B2" s="65"/>
      <c r="C2" s="65"/>
      <c r="D2" s="65"/>
      <c r="E2" s="65"/>
    </row>
    <row r="3" spans="1:5" x14ac:dyDescent="0.15">
      <c r="A3" s="96" t="s">
        <v>211</v>
      </c>
      <c r="B3" s="114" t="s">
        <v>148</v>
      </c>
      <c r="C3" s="114"/>
      <c r="D3" s="114"/>
      <c r="E3" s="114"/>
    </row>
    <row r="4" spans="1:5" ht="45" x14ac:dyDescent="0.15">
      <c r="A4" s="97"/>
      <c r="B4" s="91" t="s">
        <v>126</v>
      </c>
      <c r="C4" s="91" t="s">
        <v>127</v>
      </c>
      <c r="D4" s="91" t="s">
        <v>149</v>
      </c>
      <c r="E4" s="91" t="s">
        <v>150</v>
      </c>
    </row>
    <row r="5" spans="1:5" s="16" customFormat="1" x14ac:dyDescent="0.25">
      <c r="A5" s="3" t="s">
        <v>14</v>
      </c>
      <c r="B5" s="15">
        <v>37</v>
      </c>
      <c r="C5" s="15">
        <v>11</v>
      </c>
      <c r="D5" s="15">
        <v>2</v>
      </c>
      <c r="E5" s="15">
        <v>0</v>
      </c>
    </row>
    <row r="6" spans="1:5" s="60" customFormat="1" x14ac:dyDescent="0.25">
      <c r="A6" s="3" t="s">
        <v>15</v>
      </c>
      <c r="B6" s="15">
        <v>880</v>
      </c>
      <c r="C6" s="15">
        <v>292</v>
      </c>
      <c r="D6" s="15">
        <v>70</v>
      </c>
      <c r="E6" s="15">
        <v>32</v>
      </c>
    </row>
    <row r="7" spans="1:5" s="60" customFormat="1" x14ac:dyDescent="0.25">
      <c r="A7" s="3" t="s">
        <v>16</v>
      </c>
      <c r="B7" s="15">
        <v>27</v>
      </c>
      <c r="C7" s="15">
        <v>2</v>
      </c>
      <c r="D7" s="15">
        <v>0</v>
      </c>
      <c r="E7" s="15">
        <v>1</v>
      </c>
    </row>
    <row r="8" spans="1:5" s="60" customFormat="1" x14ac:dyDescent="0.25">
      <c r="A8" s="3" t="s">
        <v>17</v>
      </c>
      <c r="B8" s="15">
        <v>53</v>
      </c>
      <c r="C8" s="15">
        <v>13</v>
      </c>
      <c r="D8" s="15">
        <v>3</v>
      </c>
      <c r="E8" s="15">
        <v>0</v>
      </c>
    </row>
    <row r="9" spans="1:5" s="60" customFormat="1" x14ac:dyDescent="0.25">
      <c r="A9" s="3" t="s">
        <v>18</v>
      </c>
      <c r="B9" s="15">
        <v>88</v>
      </c>
      <c r="C9" s="15">
        <v>60</v>
      </c>
      <c r="D9" s="15">
        <v>24</v>
      </c>
      <c r="E9" s="15">
        <v>14</v>
      </c>
    </row>
    <row r="10" spans="1:5" s="60" customFormat="1" x14ac:dyDescent="0.25">
      <c r="A10" s="3" t="s">
        <v>19</v>
      </c>
      <c r="B10" s="15">
        <v>36</v>
      </c>
      <c r="C10" s="15">
        <v>7</v>
      </c>
      <c r="D10" s="15">
        <v>6</v>
      </c>
      <c r="E10" s="15">
        <v>2</v>
      </c>
    </row>
    <row r="11" spans="1:5" s="60" customFormat="1" x14ac:dyDescent="0.25">
      <c r="A11" s="3" t="s">
        <v>20</v>
      </c>
      <c r="B11" s="15">
        <v>16</v>
      </c>
      <c r="C11" s="15">
        <v>3</v>
      </c>
      <c r="D11" s="15">
        <v>1</v>
      </c>
      <c r="E11" s="15">
        <v>2</v>
      </c>
    </row>
    <row r="12" spans="1:5" s="60" customFormat="1" x14ac:dyDescent="0.25">
      <c r="A12" s="3" t="s">
        <v>21</v>
      </c>
      <c r="B12" s="15">
        <v>5</v>
      </c>
      <c r="C12" s="15">
        <v>2</v>
      </c>
      <c r="D12" s="15">
        <v>0</v>
      </c>
      <c r="E12" s="15">
        <v>1</v>
      </c>
    </row>
    <row r="13" spans="1:5" s="60" customFormat="1" x14ac:dyDescent="0.25">
      <c r="A13" s="6" t="s">
        <v>209</v>
      </c>
      <c r="B13" s="7">
        <f>SUM(B5:B12)</f>
        <v>1142</v>
      </c>
      <c r="C13" s="7">
        <f t="shared" ref="C13:E13" si="0">SUM(C5:C12)</f>
        <v>390</v>
      </c>
      <c r="D13" s="7">
        <f t="shared" si="0"/>
        <v>106</v>
      </c>
      <c r="E13" s="7">
        <f t="shared" si="0"/>
        <v>52</v>
      </c>
    </row>
    <row r="14" spans="1:5" x14ac:dyDescent="0.15">
      <c r="A14" s="9" t="s">
        <v>22</v>
      </c>
      <c r="B14" s="10">
        <v>217779</v>
      </c>
      <c r="C14" s="10">
        <v>81527</v>
      </c>
      <c r="D14" s="10">
        <v>41696</v>
      </c>
      <c r="E14" s="10">
        <v>22691</v>
      </c>
    </row>
    <row r="15" spans="1:5" x14ac:dyDescent="0.15">
      <c r="A15" s="12" t="s">
        <v>23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1"/>
  <dimension ref="A1:E15"/>
  <sheetViews>
    <sheetView zoomScaleNormal="100" workbookViewId="0"/>
  </sheetViews>
  <sheetFormatPr defaultRowHeight="9" x14ac:dyDescent="0.15"/>
  <cols>
    <col min="1" max="1" width="15.7109375" style="14" customWidth="1"/>
    <col min="2" max="5" width="9.140625" style="19" customWidth="1"/>
    <col min="6" max="16384" width="9.140625" style="14"/>
  </cols>
  <sheetData>
    <row r="1" spans="1:5" ht="12" x14ac:dyDescent="0.2">
      <c r="A1" s="86" t="s">
        <v>334</v>
      </c>
      <c r="B1" s="64"/>
      <c r="C1" s="64"/>
      <c r="D1" s="64"/>
      <c r="E1" s="64"/>
    </row>
    <row r="2" spans="1:5" x14ac:dyDescent="0.15">
      <c r="A2" s="59"/>
      <c r="B2" s="65"/>
      <c r="C2" s="65"/>
      <c r="D2" s="65"/>
      <c r="E2" s="65"/>
    </row>
    <row r="3" spans="1:5" x14ac:dyDescent="0.15">
      <c r="A3" s="96" t="s">
        <v>211</v>
      </c>
      <c r="B3" s="114" t="s">
        <v>151</v>
      </c>
      <c r="C3" s="114"/>
      <c r="D3" s="114"/>
      <c r="E3" s="114"/>
    </row>
    <row r="4" spans="1:5" ht="45" x14ac:dyDescent="0.15">
      <c r="A4" s="97"/>
      <c r="B4" s="91" t="s">
        <v>126</v>
      </c>
      <c r="C4" s="91" t="s">
        <v>127</v>
      </c>
      <c r="D4" s="91" t="s">
        <v>152</v>
      </c>
      <c r="E4" s="91" t="s">
        <v>150</v>
      </c>
    </row>
    <row r="5" spans="1:5" s="16" customFormat="1" x14ac:dyDescent="0.25">
      <c r="A5" s="3" t="s">
        <v>14</v>
      </c>
      <c r="B5" s="15">
        <v>1680</v>
      </c>
      <c r="C5" s="15">
        <v>155</v>
      </c>
      <c r="D5" s="15">
        <v>91</v>
      </c>
      <c r="E5" s="15">
        <v>0</v>
      </c>
    </row>
    <row r="6" spans="1:5" s="60" customFormat="1" x14ac:dyDescent="0.25">
      <c r="A6" s="3" t="s">
        <v>15</v>
      </c>
      <c r="B6" s="15">
        <v>28817</v>
      </c>
      <c r="C6" s="15">
        <v>4468</v>
      </c>
      <c r="D6" s="15">
        <v>1690</v>
      </c>
      <c r="E6" s="15">
        <v>1100</v>
      </c>
    </row>
    <row r="7" spans="1:5" s="60" customFormat="1" x14ac:dyDescent="0.25">
      <c r="A7" s="3" t="s">
        <v>16</v>
      </c>
      <c r="B7" s="15">
        <v>3739</v>
      </c>
      <c r="C7" s="15">
        <v>5</v>
      </c>
      <c r="D7" s="15">
        <v>0</v>
      </c>
      <c r="E7" s="15">
        <v>7</v>
      </c>
    </row>
    <row r="8" spans="1:5" s="60" customFormat="1" x14ac:dyDescent="0.25">
      <c r="A8" s="3" t="s">
        <v>17</v>
      </c>
      <c r="B8" s="15">
        <v>3747</v>
      </c>
      <c r="C8" s="15">
        <v>376</v>
      </c>
      <c r="D8" s="15">
        <v>195</v>
      </c>
      <c r="E8" s="15">
        <v>0</v>
      </c>
    </row>
    <row r="9" spans="1:5" s="60" customFormat="1" x14ac:dyDescent="0.25">
      <c r="A9" s="3" t="s">
        <v>18</v>
      </c>
      <c r="B9" s="15">
        <v>5197</v>
      </c>
      <c r="C9" s="15">
        <v>1416</v>
      </c>
      <c r="D9" s="15">
        <v>498</v>
      </c>
      <c r="E9" s="15">
        <v>419</v>
      </c>
    </row>
    <row r="10" spans="1:5" s="60" customFormat="1" x14ac:dyDescent="0.25">
      <c r="A10" s="3" t="s">
        <v>19</v>
      </c>
      <c r="B10" s="15">
        <v>2766</v>
      </c>
      <c r="C10" s="15">
        <v>178</v>
      </c>
      <c r="D10" s="15">
        <v>174</v>
      </c>
      <c r="E10" s="15">
        <v>157</v>
      </c>
    </row>
    <row r="11" spans="1:5" s="60" customFormat="1" x14ac:dyDescent="0.25">
      <c r="A11" s="3" t="s">
        <v>20</v>
      </c>
      <c r="B11" s="15">
        <v>662</v>
      </c>
      <c r="C11" s="15">
        <v>44</v>
      </c>
      <c r="D11" s="15">
        <v>125</v>
      </c>
      <c r="E11" s="15">
        <v>53</v>
      </c>
    </row>
    <row r="12" spans="1:5" s="60" customFormat="1" x14ac:dyDescent="0.25">
      <c r="A12" s="3" t="s">
        <v>21</v>
      </c>
      <c r="B12" s="15">
        <v>344</v>
      </c>
      <c r="C12" s="15">
        <v>351</v>
      </c>
      <c r="D12" s="15">
        <v>0</v>
      </c>
      <c r="E12" s="15">
        <v>23</v>
      </c>
    </row>
    <row r="13" spans="1:5" s="60" customFormat="1" x14ac:dyDescent="0.25">
      <c r="A13" s="6" t="s">
        <v>209</v>
      </c>
      <c r="B13" s="7">
        <f>SUM(B5:B12)</f>
        <v>46952</v>
      </c>
      <c r="C13" s="7">
        <f t="shared" ref="C13:E13" si="0">SUM(C5:C12)</f>
        <v>6993</v>
      </c>
      <c r="D13" s="7">
        <f t="shared" si="0"/>
        <v>2773</v>
      </c>
      <c r="E13" s="7">
        <f t="shared" si="0"/>
        <v>1759</v>
      </c>
    </row>
    <row r="14" spans="1:5" x14ac:dyDescent="0.15">
      <c r="A14" s="9" t="s">
        <v>22</v>
      </c>
      <c r="B14" s="10">
        <v>11183893</v>
      </c>
      <c r="C14" s="10">
        <v>2114425</v>
      </c>
      <c r="D14" s="10">
        <v>1479612</v>
      </c>
      <c r="E14" s="10">
        <v>787515</v>
      </c>
    </row>
    <row r="15" spans="1:5" x14ac:dyDescent="0.15">
      <c r="A15" s="12" t="s">
        <v>23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P26"/>
  <sheetViews>
    <sheetView zoomScaleNormal="100" workbookViewId="0"/>
  </sheetViews>
  <sheetFormatPr defaultRowHeight="9" x14ac:dyDescent="0.15"/>
  <cols>
    <col min="1" max="1" width="15.7109375" style="47" customWidth="1"/>
    <col min="2" max="8" width="9.140625" style="47"/>
    <col min="9" max="9" width="1.85546875" style="47" customWidth="1"/>
    <col min="10" max="11" width="7.7109375" style="47" bestFit="1" customWidth="1"/>
    <col min="12" max="12" width="7.7109375" style="47" customWidth="1"/>
    <col min="13" max="13" width="7.7109375" style="47" bestFit="1" customWidth="1"/>
    <col min="14" max="16384" width="9.140625" style="47"/>
  </cols>
  <sheetData>
    <row r="1" spans="1:16" ht="12" x14ac:dyDescent="0.2">
      <c r="A1" s="46" t="s">
        <v>282</v>
      </c>
      <c r="J1" s="74"/>
      <c r="K1" s="74"/>
      <c r="L1" s="74"/>
      <c r="M1" s="74"/>
    </row>
    <row r="2" spans="1:16" x14ac:dyDescent="0.15">
      <c r="A2" s="73"/>
      <c r="J2" s="73"/>
      <c r="K2" s="73"/>
      <c r="L2" s="73"/>
      <c r="M2" s="73"/>
    </row>
    <row r="3" spans="1:16" x14ac:dyDescent="0.15">
      <c r="A3" s="98" t="s">
        <v>211</v>
      </c>
      <c r="B3" s="100">
        <v>2000</v>
      </c>
      <c r="C3" s="100"/>
      <c r="D3" s="100"/>
      <c r="E3" s="100"/>
      <c r="F3" s="100"/>
      <c r="G3" s="100"/>
      <c r="H3" s="100"/>
      <c r="I3" s="51"/>
      <c r="J3" s="100">
        <v>2010</v>
      </c>
      <c r="K3" s="100"/>
      <c r="L3" s="100"/>
      <c r="M3" s="100"/>
      <c r="N3" s="100"/>
      <c r="O3" s="100"/>
      <c r="P3" s="100"/>
    </row>
    <row r="4" spans="1:16" ht="27" x14ac:dyDescent="0.15">
      <c r="A4" s="99"/>
      <c r="B4" s="48" t="s">
        <v>25</v>
      </c>
      <c r="C4" s="49" t="s">
        <v>26</v>
      </c>
      <c r="D4" s="48" t="s">
        <v>27</v>
      </c>
      <c r="E4" s="48" t="s">
        <v>28</v>
      </c>
      <c r="F4" s="48" t="s">
        <v>29</v>
      </c>
      <c r="G4" s="48" t="s">
        <v>30</v>
      </c>
      <c r="H4" s="48" t="s">
        <v>13</v>
      </c>
      <c r="I4" s="4"/>
      <c r="J4" s="48" t="s">
        <v>25</v>
      </c>
      <c r="K4" s="48" t="s">
        <v>26</v>
      </c>
      <c r="L4" s="48" t="s">
        <v>27</v>
      </c>
      <c r="M4" s="48" t="s">
        <v>28</v>
      </c>
      <c r="N4" s="48" t="s">
        <v>29</v>
      </c>
      <c r="O4" s="48" t="s">
        <v>30</v>
      </c>
      <c r="P4" s="48" t="s">
        <v>13</v>
      </c>
    </row>
    <row r="5" spans="1:16" s="16" customFormat="1" x14ac:dyDescent="0.25">
      <c r="A5" s="3" t="s">
        <v>14</v>
      </c>
      <c r="B5" s="15">
        <v>39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39</v>
      </c>
      <c r="I5" s="15"/>
      <c r="J5" s="15">
        <v>35</v>
      </c>
      <c r="K5" s="15">
        <v>1</v>
      </c>
      <c r="L5" s="15">
        <v>1</v>
      </c>
      <c r="M5" s="15">
        <v>1</v>
      </c>
      <c r="N5" s="15">
        <v>0</v>
      </c>
      <c r="O5" s="15">
        <v>0</v>
      </c>
      <c r="P5" s="15">
        <v>38</v>
      </c>
    </row>
    <row r="6" spans="1:16" s="16" customFormat="1" x14ac:dyDescent="0.25">
      <c r="A6" s="3" t="s">
        <v>15</v>
      </c>
      <c r="B6" s="15">
        <v>960</v>
      </c>
      <c r="C6" s="15">
        <v>0</v>
      </c>
      <c r="D6" s="15">
        <v>1</v>
      </c>
      <c r="E6" s="15">
        <v>2</v>
      </c>
      <c r="F6" s="15">
        <v>1</v>
      </c>
      <c r="G6" s="15">
        <v>1</v>
      </c>
      <c r="H6" s="15">
        <v>965</v>
      </c>
      <c r="I6" s="15"/>
      <c r="J6" s="15">
        <v>873</v>
      </c>
      <c r="K6" s="15">
        <v>2</v>
      </c>
      <c r="L6" s="15">
        <v>6</v>
      </c>
      <c r="M6" s="15">
        <v>17</v>
      </c>
      <c r="N6" s="15">
        <v>2</v>
      </c>
      <c r="O6" s="15">
        <v>0</v>
      </c>
      <c r="P6" s="15">
        <v>900</v>
      </c>
    </row>
    <row r="7" spans="1:16" s="16" customFormat="1" x14ac:dyDescent="0.25">
      <c r="A7" s="3" t="s">
        <v>16</v>
      </c>
      <c r="B7" s="15">
        <v>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10</v>
      </c>
      <c r="I7" s="15"/>
      <c r="J7" s="15">
        <v>27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27</v>
      </c>
    </row>
    <row r="8" spans="1:16" s="16" customFormat="1" x14ac:dyDescent="0.25">
      <c r="A8" s="3" t="s">
        <v>17</v>
      </c>
      <c r="B8" s="15">
        <v>94</v>
      </c>
      <c r="C8" s="15">
        <v>0</v>
      </c>
      <c r="D8" s="15">
        <v>0</v>
      </c>
      <c r="E8" s="15">
        <v>0</v>
      </c>
      <c r="F8" s="15">
        <v>0</v>
      </c>
      <c r="G8" s="15">
        <v>1</v>
      </c>
      <c r="H8" s="15">
        <v>95</v>
      </c>
      <c r="I8" s="15"/>
      <c r="J8" s="15">
        <v>52</v>
      </c>
      <c r="K8" s="15">
        <v>0</v>
      </c>
      <c r="L8" s="15">
        <v>1</v>
      </c>
      <c r="M8" s="15">
        <v>1</v>
      </c>
      <c r="N8" s="15">
        <v>0</v>
      </c>
      <c r="O8" s="15">
        <v>0</v>
      </c>
      <c r="P8" s="15">
        <v>54</v>
      </c>
    </row>
    <row r="9" spans="1:16" s="16" customFormat="1" x14ac:dyDescent="0.25">
      <c r="A9" s="3" t="s">
        <v>18</v>
      </c>
      <c r="B9" s="15">
        <v>898</v>
      </c>
      <c r="C9" s="15">
        <v>2</v>
      </c>
      <c r="D9" s="15">
        <v>0</v>
      </c>
      <c r="E9" s="15">
        <v>2</v>
      </c>
      <c r="F9" s="15">
        <v>0</v>
      </c>
      <c r="G9" s="15">
        <v>0</v>
      </c>
      <c r="H9" s="15">
        <v>902</v>
      </c>
      <c r="I9" s="15"/>
      <c r="J9" s="15">
        <v>87</v>
      </c>
      <c r="K9" s="15">
        <v>0</v>
      </c>
      <c r="L9" s="15">
        <v>2</v>
      </c>
      <c r="M9" s="15">
        <v>3</v>
      </c>
      <c r="N9" s="15">
        <v>1</v>
      </c>
      <c r="O9" s="15">
        <v>0</v>
      </c>
      <c r="P9" s="15">
        <v>93</v>
      </c>
    </row>
    <row r="10" spans="1:16" s="16" customFormat="1" x14ac:dyDescent="0.25">
      <c r="A10" s="3" t="s">
        <v>19</v>
      </c>
      <c r="B10" s="15">
        <v>62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62</v>
      </c>
      <c r="I10" s="15"/>
      <c r="J10" s="15">
        <v>36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37</v>
      </c>
    </row>
    <row r="11" spans="1:16" s="16" customFormat="1" x14ac:dyDescent="0.25">
      <c r="A11" s="3" t="s">
        <v>20</v>
      </c>
      <c r="B11" s="15">
        <v>55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55</v>
      </c>
      <c r="I11" s="15"/>
      <c r="J11" s="15">
        <v>16</v>
      </c>
      <c r="K11" s="15">
        <v>0</v>
      </c>
      <c r="L11" s="15">
        <v>0</v>
      </c>
      <c r="M11" s="15">
        <v>1</v>
      </c>
      <c r="N11" s="15">
        <v>0</v>
      </c>
      <c r="O11" s="15">
        <v>0</v>
      </c>
      <c r="P11" s="15">
        <v>17</v>
      </c>
    </row>
    <row r="12" spans="1:16" s="16" customFormat="1" x14ac:dyDescent="0.25">
      <c r="A12" s="3" t="s">
        <v>21</v>
      </c>
      <c r="B12" s="15">
        <v>56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56</v>
      </c>
      <c r="I12" s="15"/>
      <c r="J12" s="15">
        <v>5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5</v>
      </c>
    </row>
    <row r="13" spans="1:16" x14ac:dyDescent="0.15">
      <c r="A13" s="6" t="s">
        <v>209</v>
      </c>
      <c r="B13" s="7">
        <f t="shared" ref="B13:H13" si="0">SUM(B5:B12)</f>
        <v>2174</v>
      </c>
      <c r="C13" s="7">
        <f t="shared" si="0"/>
        <v>2</v>
      </c>
      <c r="D13" s="7">
        <f t="shared" si="0"/>
        <v>1</v>
      </c>
      <c r="E13" s="7">
        <f t="shared" si="0"/>
        <v>4</v>
      </c>
      <c r="F13" s="7">
        <f t="shared" si="0"/>
        <v>1</v>
      </c>
      <c r="G13" s="7">
        <f t="shared" si="0"/>
        <v>2</v>
      </c>
      <c r="H13" s="7">
        <f t="shared" si="0"/>
        <v>2184</v>
      </c>
      <c r="I13" s="7"/>
      <c r="J13" s="7">
        <f>SUM(J5:J12)</f>
        <v>1131</v>
      </c>
      <c r="K13" s="7">
        <f t="shared" ref="K13:P13" si="1">SUM(K5:K12)</f>
        <v>3</v>
      </c>
      <c r="L13" s="7">
        <f t="shared" si="1"/>
        <v>10</v>
      </c>
      <c r="M13" s="7">
        <f t="shared" si="1"/>
        <v>24</v>
      </c>
      <c r="N13" s="7">
        <f t="shared" si="1"/>
        <v>3</v>
      </c>
      <c r="O13" s="7">
        <f t="shared" si="1"/>
        <v>0</v>
      </c>
      <c r="P13" s="7">
        <f t="shared" si="1"/>
        <v>1171</v>
      </c>
    </row>
    <row r="14" spans="1:16" s="16" customFormat="1" x14ac:dyDescent="0.25">
      <c r="A14" s="36" t="s">
        <v>22</v>
      </c>
      <c r="B14" s="7">
        <v>346703</v>
      </c>
      <c r="C14" s="7">
        <v>608</v>
      </c>
      <c r="D14" s="7">
        <v>99</v>
      </c>
      <c r="E14" s="7">
        <v>466</v>
      </c>
      <c r="F14" s="7">
        <v>176</v>
      </c>
      <c r="G14" s="7">
        <v>984</v>
      </c>
      <c r="H14" s="7">
        <v>349036</v>
      </c>
      <c r="I14" s="7"/>
      <c r="J14" s="7">
        <v>215733</v>
      </c>
      <c r="K14" s="7">
        <v>1778</v>
      </c>
      <c r="L14" s="7">
        <v>482</v>
      </c>
      <c r="M14" s="7">
        <v>619</v>
      </c>
      <c r="N14" s="7">
        <v>788</v>
      </c>
      <c r="O14" s="7">
        <v>277</v>
      </c>
      <c r="P14" s="7">
        <v>219677</v>
      </c>
    </row>
    <row r="15" spans="1:16" s="16" customFormat="1" x14ac:dyDescent="0.25">
      <c r="A15" s="3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15">
      <c r="A16" s="3" t="s">
        <v>14</v>
      </c>
      <c r="B16" s="37">
        <f t="shared" ref="B16:H24" si="2">+B5/$H5*100</f>
        <v>100</v>
      </c>
      <c r="C16" s="37">
        <f t="shared" si="2"/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100</v>
      </c>
      <c r="I16" s="15"/>
      <c r="J16" s="37">
        <f t="shared" ref="J16:P24" si="3">+J5/$P5*100</f>
        <v>92.10526315789474</v>
      </c>
      <c r="K16" s="37">
        <f t="shared" si="3"/>
        <v>2.6315789473684208</v>
      </c>
      <c r="L16" s="37">
        <f t="shared" si="3"/>
        <v>2.6315789473684208</v>
      </c>
      <c r="M16" s="37">
        <f t="shared" si="3"/>
        <v>2.6315789473684208</v>
      </c>
      <c r="N16" s="37">
        <f t="shared" si="3"/>
        <v>0</v>
      </c>
      <c r="O16" s="37">
        <f t="shared" si="3"/>
        <v>0</v>
      </c>
      <c r="P16" s="37">
        <f t="shared" si="3"/>
        <v>100</v>
      </c>
    </row>
    <row r="17" spans="1:16" x14ac:dyDescent="0.15">
      <c r="A17" s="3" t="s">
        <v>15</v>
      </c>
      <c r="B17" s="37">
        <f t="shared" si="2"/>
        <v>99.481865284974091</v>
      </c>
      <c r="C17" s="37">
        <f t="shared" si="2"/>
        <v>0</v>
      </c>
      <c r="D17" s="37">
        <f t="shared" si="2"/>
        <v>0.10362694300518134</v>
      </c>
      <c r="E17" s="37">
        <f t="shared" si="2"/>
        <v>0.20725388601036268</v>
      </c>
      <c r="F17" s="37">
        <f t="shared" si="2"/>
        <v>0.10362694300518134</v>
      </c>
      <c r="G17" s="37">
        <f t="shared" si="2"/>
        <v>0.10362694300518134</v>
      </c>
      <c r="H17" s="37">
        <f t="shared" si="2"/>
        <v>100</v>
      </c>
      <c r="I17" s="15"/>
      <c r="J17" s="37">
        <f t="shared" si="3"/>
        <v>97</v>
      </c>
      <c r="K17" s="37">
        <f t="shared" si="3"/>
        <v>0.22222222222222221</v>
      </c>
      <c r="L17" s="37">
        <f t="shared" si="3"/>
        <v>0.66666666666666674</v>
      </c>
      <c r="M17" s="37">
        <f t="shared" si="3"/>
        <v>1.8888888888888888</v>
      </c>
      <c r="N17" s="37">
        <f t="shared" si="3"/>
        <v>0.22222222222222221</v>
      </c>
      <c r="O17" s="37">
        <f t="shared" si="3"/>
        <v>0</v>
      </c>
      <c r="P17" s="37">
        <f t="shared" si="3"/>
        <v>100</v>
      </c>
    </row>
    <row r="18" spans="1:16" x14ac:dyDescent="0.15">
      <c r="A18" s="3" t="s">
        <v>16</v>
      </c>
      <c r="B18" s="37">
        <f t="shared" si="2"/>
        <v>100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100</v>
      </c>
      <c r="I18" s="15"/>
      <c r="J18" s="37">
        <f t="shared" si="3"/>
        <v>100</v>
      </c>
      <c r="K18" s="37">
        <f t="shared" si="3"/>
        <v>0</v>
      </c>
      <c r="L18" s="37">
        <f t="shared" si="3"/>
        <v>0</v>
      </c>
      <c r="M18" s="37">
        <f t="shared" si="3"/>
        <v>0</v>
      </c>
      <c r="N18" s="37">
        <f t="shared" si="3"/>
        <v>0</v>
      </c>
      <c r="O18" s="37">
        <f t="shared" si="3"/>
        <v>0</v>
      </c>
      <c r="P18" s="37">
        <f t="shared" si="3"/>
        <v>100</v>
      </c>
    </row>
    <row r="19" spans="1:16" x14ac:dyDescent="0.15">
      <c r="A19" s="3" t="s">
        <v>17</v>
      </c>
      <c r="B19" s="37">
        <f t="shared" si="2"/>
        <v>98.94736842105263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1.0526315789473684</v>
      </c>
      <c r="H19" s="37">
        <f t="shared" si="2"/>
        <v>100</v>
      </c>
      <c r="I19" s="15"/>
      <c r="J19" s="37">
        <f t="shared" si="3"/>
        <v>96.296296296296291</v>
      </c>
      <c r="K19" s="37">
        <f t="shared" si="3"/>
        <v>0</v>
      </c>
      <c r="L19" s="37">
        <f t="shared" si="3"/>
        <v>1.8518518518518516</v>
      </c>
      <c r="M19" s="37">
        <f t="shared" si="3"/>
        <v>1.8518518518518516</v>
      </c>
      <c r="N19" s="37">
        <f t="shared" si="3"/>
        <v>0</v>
      </c>
      <c r="O19" s="37">
        <f t="shared" si="3"/>
        <v>0</v>
      </c>
      <c r="P19" s="37">
        <f t="shared" si="3"/>
        <v>100</v>
      </c>
    </row>
    <row r="20" spans="1:16" x14ac:dyDescent="0.15">
      <c r="A20" s="3" t="s">
        <v>18</v>
      </c>
      <c r="B20" s="37">
        <f t="shared" si="2"/>
        <v>99.55654101995566</v>
      </c>
      <c r="C20" s="37">
        <f t="shared" si="2"/>
        <v>0.22172949002217296</v>
      </c>
      <c r="D20" s="37">
        <f t="shared" si="2"/>
        <v>0</v>
      </c>
      <c r="E20" s="37">
        <f t="shared" si="2"/>
        <v>0.22172949002217296</v>
      </c>
      <c r="F20" s="37">
        <f t="shared" si="2"/>
        <v>0</v>
      </c>
      <c r="G20" s="37">
        <f t="shared" si="2"/>
        <v>0</v>
      </c>
      <c r="H20" s="37">
        <f t="shared" si="2"/>
        <v>100</v>
      </c>
      <c r="I20" s="15"/>
      <c r="J20" s="37">
        <f t="shared" si="3"/>
        <v>93.548387096774192</v>
      </c>
      <c r="K20" s="37">
        <f t="shared" si="3"/>
        <v>0</v>
      </c>
      <c r="L20" s="37">
        <f t="shared" si="3"/>
        <v>2.1505376344086025</v>
      </c>
      <c r="M20" s="37">
        <f t="shared" si="3"/>
        <v>3.225806451612903</v>
      </c>
      <c r="N20" s="37">
        <f t="shared" si="3"/>
        <v>1.0752688172043012</v>
      </c>
      <c r="O20" s="37">
        <f t="shared" si="3"/>
        <v>0</v>
      </c>
      <c r="P20" s="37">
        <f t="shared" si="3"/>
        <v>100</v>
      </c>
    </row>
    <row r="21" spans="1:16" x14ac:dyDescent="0.15">
      <c r="A21" s="3" t="s">
        <v>19</v>
      </c>
      <c r="B21" s="37">
        <f t="shared" si="2"/>
        <v>100</v>
      </c>
      <c r="C21" s="37">
        <f t="shared" si="2"/>
        <v>0</v>
      </c>
      <c r="D21" s="37">
        <f t="shared" si="2"/>
        <v>0</v>
      </c>
      <c r="E21" s="37">
        <f t="shared" si="2"/>
        <v>0</v>
      </c>
      <c r="F21" s="37">
        <f t="shared" si="2"/>
        <v>0</v>
      </c>
      <c r="G21" s="37">
        <f t="shared" si="2"/>
        <v>0</v>
      </c>
      <c r="H21" s="37">
        <f t="shared" si="2"/>
        <v>100</v>
      </c>
      <c r="I21" s="15"/>
      <c r="J21" s="37">
        <f t="shared" si="3"/>
        <v>97.297297297297305</v>
      </c>
      <c r="K21" s="37">
        <f t="shared" si="3"/>
        <v>0</v>
      </c>
      <c r="L21" s="37">
        <f t="shared" si="3"/>
        <v>0</v>
      </c>
      <c r="M21" s="37">
        <f t="shared" si="3"/>
        <v>2.7027027027027026</v>
      </c>
      <c r="N21" s="37">
        <f t="shared" si="3"/>
        <v>0</v>
      </c>
      <c r="O21" s="37">
        <f t="shared" si="3"/>
        <v>0</v>
      </c>
      <c r="P21" s="37">
        <f t="shared" si="3"/>
        <v>100</v>
      </c>
    </row>
    <row r="22" spans="1:16" x14ac:dyDescent="0.15">
      <c r="A22" s="3" t="s">
        <v>20</v>
      </c>
      <c r="B22" s="37">
        <f t="shared" si="2"/>
        <v>100</v>
      </c>
      <c r="C22" s="37">
        <f t="shared" si="2"/>
        <v>0</v>
      </c>
      <c r="D22" s="37">
        <f t="shared" si="2"/>
        <v>0</v>
      </c>
      <c r="E22" s="37">
        <f t="shared" si="2"/>
        <v>0</v>
      </c>
      <c r="F22" s="37">
        <f t="shared" si="2"/>
        <v>0</v>
      </c>
      <c r="G22" s="37">
        <f t="shared" si="2"/>
        <v>0</v>
      </c>
      <c r="H22" s="37">
        <f t="shared" si="2"/>
        <v>100</v>
      </c>
      <c r="I22" s="15"/>
      <c r="J22" s="37">
        <f t="shared" si="3"/>
        <v>94.117647058823522</v>
      </c>
      <c r="K22" s="37">
        <f t="shared" si="3"/>
        <v>0</v>
      </c>
      <c r="L22" s="37">
        <f t="shared" si="3"/>
        <v>0</v>
      </c>
      <c r="M22" s="37">
        <f t="shared" si="3"/>
        <v>5.8823529411764701</v>
      </c>
      <c r="N22" s="37">
        <f t="shared" si="3"/>
        <v>0</v>
      </c>
      <c r="O22" s="37">
        <f t="shared" si="3"/>
        <v>0</v>
      </c>
      <c r="P22" s="37">
        <f t="shared" si="3"/>
        <v>100</v>
      </c>
    </row>
    <row r="23" spans="1:16" x14ac:dyDescent="0.15">
      <c r="A23" s="3" t="s">
        <v>21</v>
      </c>
      <c r="B23" s="37">
        <f t="shared" si="2"/>
        <v>100</v>
      </c>
      <c r="C23" s="37">
        <f t="shared" si="2"/>
        <v>0</v>
      </c>
      <c r="D23" s="37">
        <f t="shared" si="2"/>
        <v>0</v>
      </c>
      <c r="E23" s="37">
        <f t="shared" si="2"/>
        <v>0</v>
      </c>
      <c r="F23" s="37">
        <f t="shared" si="2"/>
        <v>0</v>
      </c>
      <c r="G23" s="37">
        <f t="shared" si="2"/>
        <v>0</v>
      </c>
      <c r="H23" s="37">
        <f t="shared" si="2"/>
        <v>100</v>
      </c>
      <c r="I23" s="15"/>
      <c r="J23" s="37">
        <f t="shared" si="3"/>
        <v>100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 t="shared" si="3"/>
        <v>0</v>
      </c>
      <c r="P23" s="37">
        <f t="shared" si="3"/>
        <v>100</v>
      </c>
    </row>
    <row r="24" spans="1:16" x14ac:dyDescent="0.15">
      <c r="A24" s="6" t="s">
        <v>209</v>
      </c>
      <c r="B24" s="37">
        <f t="shared" si="2"/>
        <v>99.54212454212454</v>
      </c>
      <c r="C24" s="37">
        <f t="shared" si="2"/>
        <v>9.1575091575091569E-2</v>
      </c>
      <c r="D24" s="37">
        <f t="shared" si="2"/>
        <v>4.5787545787545784E-2</v>
      </c>
      <c r="E24" s="37">
        <f t="shared" si="2"/>
        <v>0.18315018315018314</v>
      </c>
      <c r="F24" s="37">
        <f t="shared" si="2"/>
        <v>4.5787545787545784E-2</v>
      </c>
      <c r="G24" s="37">
        <f t="shared" si="2"/>
        <v>9.1575091575091569E-2</v>
      </c>
      <c r="H24" s="37">
        <f t="shared" si="2"/>
        <v>100</v>
      </c>
      <c r="I24" s="7"/>
      <c r="J24" s="8">
        <f t="shared" si="3"/>
        <v>96.584116140051236</v>
      </c>
      <c r="K24" s="8">
        <f t="shared" si="3"/>
        <v>0.25619128949615716</v>
      </c>
      <c r="L24" s="8">
        <f t="shared" si="3"/>
        <v>0.85397096498719038</v>
      </c>
      <c r="M24" s="8">
        <f t="shared" si="3"/>
        <v>2.0495303159692573</v>
      </c>
      <c r="N24" s="8">
        <f t="shared" si="3"/>
        <v>0.25619128949615716</v>
      </c>
      <c r="O24" s="8">
        <f t="shared" si="3"/>
        <v>0</v>
      </c>
      <c r="P24" s="8">
        <f t="shared" si="3"/>
        <v>100</v>
      </c>
    </row>
    <row r="25" spans="1:16" x14ac:dyDescent="0.15">
      <c r="A25" s="9" t="s">
        <v>22</v>
      </c>
      <c r="B25" s="38">
        <f>+B14/$H14*100</f>
        <v>99.331587572628607</v>
      </c>
      <c r="C25" s="38">
        <f t="shared" ref="C25:H25" si="4">+C14/$H14*100</f>
        <v>0.17419406594162207</v>
      </c>
      <c r="D25" s="38">
        <f t="shared" si="4"/>
        <v>2.8363836395099647E-2</v>
      </c>
      <c r="E25" s="38">
        <f t="shared" si="4"/>
        <v>0.13351058343551955</v>
      </c>
      <c r="F25" s="38">
        <f t="shared" si="4"/>
        <v>5.0424598035732709E-2</v>
      </c>
      <c r="G25" s="38">
        <f t="shared" si="4"/>
        <v>0.28191934356341464</v>
      </c>
      <c r="H25" s="38">
        <f t="shared" si="4"/>
        <v>100</v>
      </c>
      <c r="I25" s="10"/>
      <c r="J25" s="38">
        <f>+J14/$P14*100</f>
        <v>98.204636807676721</v>
      </c>
      <c r="K25" s="38">
        <f t="shared" ref="K25:P25" si="5">+K14/$P14*100</f>
        <v>0.80937012067717617</v>
      </c>
      <c r="L25" s="38">
        <f t="shared" si="5"/>
        <v>0.21941304733768216</v>
      </c>
      <c r="M25" s="38">
        <f t="shared" si="5"/>
        <v>0.28177733672619343</v>
      </c>
      <c r="N25" s="38">
        <f t="shared" si="5"/>
        <v>0.35870846743172929</v>
      </c>
      <c r="O25" s="38">
        <f t="shared" si="5"/>
        <v>0.12609422015049368</v>
      </c>
      <c r="P25" s="38">
        <f t="shared" si="5"/>
        <v>100</v>
      </c>
    </row>
    <row r="26" spans="1:16" x14ac:dyDescent="0.15">
      <c r="A26" s="50" t="s">
        <v>23</v>
      </c>
    </row>
  </sheetData>
  <mergeCells count="3">
    <mergeCell ref="A3:A4"/>
    <mergeCell ref="J3:P3"/>
    <mergeCell ref="B3:H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2"/>
  <dimension ref="A1:C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9" customWidth="1"/>
    <col min="4" max="16384" width="9.140625" style="14"/>
  </cols>
  <sheetData>
    <row r="1" spans="1:3" ht="12" x14ac:dyDescent="0.2">
      <c r="A1" s="86" t="s">
        <v>335</v>
      </c>
      <c r="B1" s="64"/>
      <c r="C1" s="64"/>
    </row>
    <row r="2" spans="1:3" x14ac:dyDescent="0.15">
      <c r="A2" s="59"/>
      <c r="B2" s="65"/>
      <c r="C2" s="65"/>
    </row>
    <row r="3" spans="1:3" x14ac:dyDescent="0.15">
      <c r="A3" s="96" t="s">
        <v>211</v>
      </c>
      <c r="B3" s="114" t="s">
        <v>148</v>
      </c>
      <c r="C3" s="114"/>
    </row>
    <row r="4" spans="1:3" ht="54" x14ac:dyDescent="0.15">
      <c r="A4" s="97"/>
      <c r="B4" s="44" t="s">
        <v>153</v>
      </c>
      <c r="C4" s="44" t="s">
        <v>154</v>
      </c>
    </row>
    <row r="5" spans="1:3" s="16" customFormat="1" x14ac:dyDescent="0.25">
      <c r="A5" s="3" t="s">
        <v>14</v>
      </c>
      <c r="B5" s="15">
        <v>4</v>
      </c>
      <c r="C5" s="15">
        <v>3</v>
      </c>
    </row>
    <row r="6" spans="1:3" s="60" customFormat="1" x14ac:dyDescent="0.25">
      <c r="A6" s="3" t="s">
        <v>15</v>
      </c>
      <c r="B6" s="15">
        <v>50</v>
      </c>
      <c r="C6" s="15">
        <v>243</v>
      </c>
    </row>
    <row r="7" spans="1:3" s="60" customFormat="1" x14ac:dyDescent="0.25">
      <c r="A7" s="3" t="s">
        <v>16</v>
      </c>
      <c r="B7" s="15">
        <v>0</v>
      </c>
      <c r="C7" s="15">
        <v>4</v>
      </c>
    </row>
    <row r="8" spans="1:3" s="60" customFormat="1" x14ac:dyDescent="0.25">
      <c r="A8" s="3" t="s">
        <v>17</v>
      </c>
      <c r="B8" s="15">
        <v>6</v>
      </c>
      <c r="C8" s="15">
        <v>12</v>
      </c>
    </row>
    <row r="9" spans="1:3" s="60" customFormat="1" x14ac:dyDescent="0.25">
      <c r="A9" s="3" t="s">
        <v>18</v>
      </c>
      <c r="B9" s="15">
        <v>16</v>
      </c>
      <c r="C9" s="15">
        <v>30</v>
      </c>
    </row>
    <row r="10" spans="1:3" s="60" customFormat="1" x14ac:dyDescent="0.25">
      <c r="A10" s="3" t="s">
        <v>19</v>
      </c>
      <c r="B10" s="15">
        <v>9</v>
      </c>
      <c r="C10" s="15">
        <v>20</v>
      </c>
    </row>
    <row r="11" spans="1:3" s="60" customFormat="1" x14ac:dyDescent="0.25">
      <c r="A11" s="3" t="s">
        <v>20</v>
      </c>
      <c r="B11" s="15">
        <v>1</v>
      </c>
      <c r="C11" s="15">
        <v>13</v>
      </c>
    </row>
    <row r="12" spans="1:3" s="60" customFormat="1" x14ac:dyDescent="0.25">
      <c r="A12" s="3" t="s">
        <v>21</v>
      </c>
      <c r="B12" s="15">
        <v>0</v>
      </c>
      <c r="C12" s="15">
        <v>1</v>
      </c>
    </row>
    <row r="13" spans="1:3" s="60" customFormat="1" x14ac:dyDescent="0.25">
      <c r="A13" s="6" t="s">
        <v>209</v>
      </c>
      <c r="B13" s="7">
        <f>SUM(B5:B12)</f>
        <v>86</v>
      </c>
      <c r="C13" s="7">
        <f t="shared" ref="C13" si="0">SUM(C5:C12)</f>
        <v>326</v>
      </c>
    </row>
    <row r="14" spans="1:3" x14ac:dyDescent="0.15">
      <c r="A14" s="9" t="s">
        <v>22</v>
      </c>
      <c r="B14" s="10">
        <v>24746</v>
      </c>
      <c r="C14" s="10">
        <v>101673</v>
      </c>
    </row>
    <row r="15" spans="1:3" x14ac:dyDescent="0.15">
      <c r="A15" s="12" t="s">
        <v>23</v>
      </c>
    </row>
  </sheetData>
  <mergeCells count="2">
    <mergeCell ref="A3:A4"/>
    <mergeCell ref="B3:C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3"/>
  <dimension ref="A1:C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9" customWidth="1"/>
    <col min="4" max="16384" width="9.140625" style="14"/>
  </cols>
  <sheetData>
    <row r="1" spans="1:3" ht="12" x14ac:dyDescent="0.2">
      <c r="A1" s="86" t="s">
        <v>336</v>
      </c>
      <c r="B1" s="64"/>
      <c r="C1" s="64"/>
    </row>
    <row r="2" spans="1:3" x14ac:dyDescent="0.15">
      <c r="A2" s="59"/>
      <c r="B2" s="65"/>
      <c r="C2" s="65"/>
    </row>
    <row r="3" spans="1:3" x14ac:dyDescent="0.15">
      <c r="A3" s="96" t="s">
        <v>211</v>
      </c>
      <c r="B3" s="114" t="s">
        <v>151</v>
      </c>
      <c r="C3" s="114"/>
    </row>
    <row r="4" spans="1:3" ht="54" x14ac:dyDescent="0.15">
      <c r="A4" s="97"/>
      <c r="B4" s="44" t="s">
        <v>153</v>
      </c>
      <c r="C4" s="44" t="s">
        <v>154</v>
      </c>
    </row>
    <row r="5" spans="1:3" s="16" customFormat="1" x14ac:dyDescent="0.25">
      <c r="A5" s="3" t="s">
        <v>14</v>
      </c>
      <c r="B5" s="15">
        <v>315</v>
      </c>
      <c r="C5" s="15">
        <v>155</v>
      </c>
    </row>
    <row r="6" spans="1:3" s="60" customFormat="1" x14ac:dyDescent="0.25">
      <c r="A6" s="3" t="s">
        <v>15</v>
      </c>
      <c r="B6" s="15">
        <v>7074</v>
      </c>
      <c r="C6" s="15">
        <v>13588</v>
      </c>
    </row>
    <row r="7" spans="1:3" s="60" customFormat="1" x14ac:dyDescent="0.25">
      <c r="A7" s="3" t="s">
        <v>16</v>
      </c>
      <c r="B7" s="15">
        <v>0</v>
      </c>
      <c r="C7" s="15">
        <v>380</v>
      </c>
    </row>
    <row r="8" spans="1:3" s="60" customFormat="1" x14ac:dyDescent="0.25">
      <c r="A8" s="3" t="s">
        <v>17</v>
      </c>
      <c r="B8" s="15">
        <v>1039</v>
      </c>
      <c r="C8" s="15">
        <v>547</v>
      </c>
    </row>
    <row r="9" spans="1:3" s="60" customFormat="1" x14ac:dyDescent="0.25">
      <c r="A9" s="3" t="s">
        <v>18</v>
      </c>
      <c r="B9" s="15">
        <v>1838</v>
      </c>
      <c r="C9" s="15">
        <v>2120</v>
      </c>
    </row>
    <row r="10" spans="1:3" s="60" customFormat="1" x14ac:dyDescent="0.25">
      <c r="A10" s="3" t="s">
        <v>19</v>
      </c>
      <c r="B10" s="15">
        <v>627</v>
      </c>
      <c r="C10" s="15">
        <v>1435</v>
      </c>
    </row>
    <row r="11" spans="1:3" s="60" customFormat="1" x14ac:dyDescent="0.25">
      <c r="A11" s="3" t="s">
        <v>20</v>
      </c>
      <c r="B11" s="15">
        <v>15</v>
      </c>
      <c r="C11" s="15">
        <v>920</v>
      </c>
    </row>
    <row r="12" spans="1:3" s="60" customFormat="1" x14ac:dyDescent="0.25">
      <c r="A12" s="3" t="s">
        <v>21</v>
      </c>
      <c r="B12" s="15">
        <v>0</v>
      </c>
      <c r="C12" s="15">
        <v>10</v>
      </c>
    </row>
    <row r="13" spans="1:3" s="60" customFormat="1" x14ac:dyDescent="0.25">
      <c r="A13" s="6" t="s">
        <v>209</v>
      </c>
      <c r="B13" s="7">
        <f>SUM(B5:B12)</f>
        <v>10908</v>
      </c>
      <c r="C13" s="7">
        <f t="shared" ref="C13" si="0">SUM(C5:C12)</f>
        <v>19155</v>
      </c>
    </row>
    <row r="14" spans="1:3" x14ac:dyDescent="0.15">
      <c r="A14" s="9" t="s">
        <v>22</v>
      </c>
      <c r="B14" s="10">
        <v>2767611</v>
      </c>
      <c r="C14" s="10">
        <v>3479491</v>
      </c>
    </row>
    <row r="15" spans="1:3" x14ac:dyDescent="0.15">
      <c r="A15" s="12" t="s">
        <v>23</v>
      </c>
    </row>
  </sheetData>
  <mergeCells count="2">
    <mergeCell ref="A3:A4"/>
    <mergeCell ref="B3:C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/>
  <dimension ref="A1:D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9" customWidth="1"/>
    <col min="5" max="16384" width="9.140625" style="14"/>
  </cols>
  <sheetData>
    <row r="1" spans="1:4" ht="12" x14ac:dyDescent="0.2">
      <c r="A1" s="86" t="s">
        <v>337</v>
      </c>
      <c r="B1" s="64"/>
      <c r="C1" s="64"/>
      <c r="D1" s="64"/>
    </row>
    <row r="2" spans="1:4" x14ac:dyDescent="0.15">
      <c r="A2" s="59"/>
      <c r="B2" s="65"/>
      <c r="C2" s="65"/>
      <c r="D2" s="65"/>
    </row>
    <row r="3" spans="1:4" x14ac:dyDescent="0.15">
      <c r="A3" s="96" t="s">
        <v>211</v>
      </c>
      <c r="B3" s="114" t="s">
        <v>39</v>
      </c>
      <c r="C3" s="114"/>
      <c r="D3" s="114"/>
    </row>
    <row r="4" spans="1:4" ht="27" x14ac:dyDescent="0.15">
      <c r="A4" s="97"/>
      <c r="B4" s="91" t="s">
        <v>155</v>
      </c>
      <c r="C4" s="91" t="s">
        <v>156</v>
      </c>
      <c r="D4" s="91" t="s">
        <v>157</v>
      </c>
    </row>
    <row r="5" spans="1:4" s="16" customFormat="1" x14ac:dyDescent="0.25">
      <c r="A5" s="3" t="s">
        <v>14</v>
      </c>
      <c r="B5" s="15">
        <v>1</v>
      </c>
      <c r="C5" s="15">
        <v>0</v>
      </c>
      <c r="D5" s="15">
        <v>0</v>
      </c>
    </row>
    <row r="6" spans="1:4" s="60" customFormat="1" x14ac:dyDescent="0.25">
      <c r="A6" s="3" t="s">
        <v>15</v>
      </c>
      <c r="B6" s="15">
        <v>9</v>
      </c>
      <c r="C6" s="15">
        <v>5</v>
      </c>
      <c r="D6" s="15">
        <v>0</v>
      </c>
    </row>
    <row r="7" spans="1:4" s="60" customFormat="1" x14ac:dyDescent="0.25">
      <c r="A7" s="3" t="s">
        <v>16</v>
      </c>
      <c r="B7" s="15">
        <v>1</v>
      </c>
      <c r="C7" s="15">
        <v>1</v>
      </c>
      <c r="D7" s="15">
        <v>1</v>
      </c>
    </row>
    <row r="8" spans="1:4" s="60" customFormat="1" x14ac:dyDescent="0.25">
      <c r="A8" s="3" t="s">
        <v>17</v>
      </c>
      <c r="B8" s="15">
        <v>2</v>
      </c>
      <c r="C8" s="15">
        <v>1</v>
      </c>
      <c r="D8" s="15">
        <v>0</v>
      </c>
    </row>
    <row r="9" spans="1:4" s="60" customFormat="1" x14ac:dyDescent="0.25">
      <c r="A9" s="3" t="s">
        <v>18</v>
      </c>
      <c r="B9" s="15">
        <v>6</v>
      </c>
      <c r="C9" s="15">
        <v>2</v>
      </c>
      <c r="D9" s="15">
        <v>1</v>
      </c>
    </row>
    <row r="10" spans="1:4" s="60" customFormat="1" x14ac:dyDescent="0.25">
      <c r="A10" s="3" t="s">
        <v>19</v>
      </c>
      <c r="B10" s="15">
        <v>0</v>
      </c>
      <c r="C10" s="15">
        <v>1</v>
      </c>
      <c r="D10" s="15">
        <v>0</v>
      </c>
    </row>
    <row r="11" spans="1:4" s="60" customFormat="1" x14ac:dyDescent="0.25">
      <c r="A11" s="3" t="s">
        <v>20</v>
      </c>
      <c r="B11" s="15">
        <v>0</v>
      </c>
      <c r="C11" s="15">
        <v>0</v>
      </c>
      <c r="D11" s="15">
        <v>0</v>
      </c>
    </row>
    <row r="12" spans="1:4" s="60" customFormat="1" x14ac:dyDescent="0.25">
      <c r="A12" s="3" t="s">
        <v>21</v>
      </c>
      <c r="B12" s="15">
        <v>0</v>
      </c>
      <c r="C12" s="15">
        <v>0</v>
      </c>
      <c r="D12" s="15">
        <v>0</v>
      </c>
    </row>
    <row r="13" spans="1:4" s="60" customFormat="1" x14ac:dyDescent="0.25">
      <c r="A13" s="6" t="s">
        <v>209</v>
      </c>
      <c r="B13" s="7">
        <f>SUM(B5:B12)</f>
        <v>19</v>
      </c>
      <c r="C13" s="7">
        <f t="shared" ref="C13:D13" si="0">SUM(C5:C12)</f>
        <v>10</v>
      </c>
      <c r="D13" s="7">
        <f t="shared" si="0"/>
        <v>2</v>
      </c>
    </row>
    <row r="14" spans="1:4" x14ac:dyDescent="0.15">
      <c r="A14" s="9" t="s">
        <v>22</v>
      </c>
      <c r="B14" s="10">
        <v>3585</v>
      </c>
      <c r="C14" s="10">
        <v>378</v>
      </c>
      <c r="D14" s="10">
        <v>44</v>
      </c>
    </row>
    <row r="15" spans="1:4" x14ac:dyDescent="0.15">
      <c r="A15" s="12" t="s">
        <v>23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5"/>
  <dimension ref="A1:C15"/>
  <sheetViews>
    <sheetView zoomScaleNormal="100" workbookViewId="0"/>
  </sheetViews>
  <sheetFormatPr defaultRowHeight="9" x14ac:dyDescent="0.15"/>
  <cols>
    <col min="1" max="1" width="15.7109375" style="14" customWidth="1"/>
    <col min="2" max="3" width="9.140625" style="19" customWidth="1"/>
    <col min="4" max="16384" width="9.140625" style="14"/>
  </cols>
  <sheetData>
    <row r="1" spans="1:3" ht="12" x14ac:dyDescent="0.2">
      <c r="A1" s="86" t="s">
        <v>338</v>
      </c>
      <c r="B1" s="64"/>
      <c r="C1" s="64"/>
    </row>
    <row r="2" spans="1:3" x14ac:dyDescent="0.15">
      <c r="A2" s="59"/>
      <c r="B2" s="65"/>
      <c r="C2" s="65"/>
    </row>
    <row r="3" spans="1:3" x14ac:dyDescent="0.15">
      <c r="A3" s="96" t="s">
        <v>211</v>
      </c>
      <c r="B3" s="114" t="s">
        <v>158</v>
      </c>
      <c r="C3" s="114"/>
    </row>
    <row r="4" spans="1:3" ht="18" x14ac:dyDescent="0.15">
      <c r="A4" s="97"/>
      <c r="B4" s="91" t="s">
        <v>39</v>
      </c>
      <c r="C4" s="91" t="s">
        <v>159</v>
      </c>
    </row>
    <row r="5" spans="1:3" s="16" customFormat="1" x14ac:dyDescent="0.25">
      <c r="A5" s="3" t="s">
        <v>14</v>
      </c>
      <c r="B5" s="15">
        <v>0</v>
      </c>
      <c r="C5" s="15">
        <v>0</v>
      </c>
    </row>
    <row r="6" spans="1:3" s="60" customFormat="1" x14ac:dyDescent="0.25">
      <c r="A6" s="3" t="s">
        <v>15</v>
      </c>
      <c r="B6" s="15">
        <v>0</v>
      </c>
      <c r="C6" s="15">
        <v>0</v>
      </c>
    </row>
    <row r="7" spans="1:3" s="60" customFormat="1" x14ac:dyDescent="0.25">
      <c r="A7" s="3" t="s">
        <v>16</v>
      </c>
      <c r="B7" s="15">
        <v>0</v>
      </c>
      <c r="C7" s="15">
        <v>0</v>
      </c>
    </row>
    <row r="8" spans="1:3" s="60" customFormat="1" x14ac:dyDescent="0.25">
      <c r="A8" s="3" t="s">
        <v>17</v>
      </c>
      <c r="B8" s="15">
        <v>0</v>
      </c>
      <c r="C8" s="15">
        <v>0</v>
      </c>
    </row>
    <row r="9" spans="1:3" s="60" customFormat="1" x14ac:dyDescent="0.25">
      <c r="A9" s="3" t="s">
        <v>18</v>
      </c>
      <c r="B9" s="15">
        <v>1</v>
      </c>
      <c r="C9" s="15">
        <v>45</v>
      </c>
    </row>
    <row r="10" spans="1:3" s="60" customFormat="1" x14ac:dyDescent="0.25">
      <c r="A10" s="3" t="s">
        <v>19</v>
      </c>
      <c r="B10" s="15">
        <v>0</v>
      </c>
      <c r="C10" s="15">
        <v>0</v>
      </c>
    </row>
    <row r="11" spans="1:3" s="60" customFormat="1" x14ac:dyDescent="0.25">
      <c r="A11" s="3" t="s">
        <v>20</v>
      </c>
      <c r="B11" s="15">
        <v>0</v>
      </c>
      <c r="C11" s="15">
        <v>0</v>
      </c>
    </row>
    <row r="12" spans="1:3" s="60" customFormat="1" x14ac:dyDescent="0.25">
      <c r="A12" s="3" t="s">
        <v>21</v>
      </c>
      <c r="B12" s="15">
        <v>0</v>
      </c>
      <c r="C12" s="15">
        <v>0</v>
      </c>
    </row>
    <row r="13" spans="1:3" s="60" customFormat="1" x14ac:dyDescent="0.25">
      <c r="A13" s="6" t="s">
        <v>209</v>
      </c>
      <c r="B13" s="7">
        <f>SUM(B5:B12)</f>
        <v>1</v>
      </c>
      <c r="C13" s="7">
        <f t="shared" ref="C13" si="0">SUM(C5:C12)</f>
        <v>45</v>
      </c>
    </row>
    <row r="14" spans="1:3" x14ac:dyDescent="0.15">
      <c r="A14" s="9" t="s">
        <v>22</v>
      </c>
      <c r="B14" s="10">
        <v>1125</v>
      </c>
      <c r="C14" s="10">
        <v>64072</v>
      </c>
    </row>
    <row r="15" spans="1:3" x14ac:dyDescent="0.15">
      <c r="A15" s="12" t="s">
        <v>23</v>
      </c>
    </row>
  </sheetData>
  <mergeCells count="2">
    <mergeCell ref="A3:A4"/>
    <mergeCell ref="B3:C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/>
  <dimension ref="A1:D15"/>
  <sheetViews>
    <sheetView zoomScaleNormal="100" workbookViewId="0"/>
  </sheetViews>
  <sheetFormatPr defaultRowHeight="9" x14ac:dyDescent="0.15"/>
  <cols>
    <col min="1" max="1" width="15.7109375" style="14" customWidth="1"/>
    <col min="2" max="4" width="9.140625" style="19" customWidth="1"/>
    <col min="5" max="16384" width="9.140625" style="14"/>
  </cols>
  <sheetData>
    <row r="1" spans="1:4" ht="12" x14ac:dyDescent="0.2">
      <c r="A1" s="86" t="s">
        <v>339</v>
      </c>
      <c r="B1" s="64"/>
      <c r="C1" s="64"/>
    </row>
    <row r="2" spans="1:4" x14ac:dyDescent="0.15">
      <c r="A2" s="59"/>
      <c r="B2" s="65"/>
      <c r="C2" s="65"/>
      <c r="D2" s="65"/>
    </row>
    <row r="3" spans="1:4" x14ac:dyDescent="0.15">
      <c r="A3" s="96" t="s">
        <v>211</v>
      </c>
      <c r="B3" s="114" t="s">
        <v>160</v>
      </c>
      <c r="C3" s="114"/>
      <c r="D3" s="114"/>
    </row>
    <row r="4" spans="1:4" ht="54" x14ac:dyDescent="0.15">
      <c r="A4" s="97"/>
      <c r="B4" s="91" t="s">
        <v>39</v>
      </c>
      <c r="C4" s="91" t="s">
        <v>161</v>
      </c>
      <c r="D4" s="91" t="s">
        <v>162</v>
      </c>
    </row>
    <row r="5" spans="1:4" s="16" customFormat="1" x14ac:dyDescent="0.25">
      <c r="A5" s="3" t="s">
        <v>14</v>
      </c>
      <c r="B5" s="15">
        <v>1</v>
      </c>
      <c r="C5" s="15">
        <v>1</v>
      </c>
      <c r="D5" s="15">
        <v>0</v>
      </c>
    </row>
    <row r="6" spans="1:4" s="60" customFormat="1" x14ac:dyDescent="0.25">
      <c r="A6" s="3" t="s">
        <v>15</v>
      </c>
      <c r="B6" s="15">
        <v>15</v>
      </c>
      <c r="C6" s="15">
        <v>224</v>
      </c>
      <c r="D6" s="15">
        <v>105</v>
      </c>
    </row>
    <row r="7" spans="1:4" s="60" customFormat="1" x14ac:dyDescent="0.25">
      <c r="A7" s="3" t="s">
        <v>16</v>
      </c>
      <c r="B7" s="15">
        <v>0</v>
      </c>
      <c r="C7" s="15">
        <v>0</v>
      </c>
      <c r="D7" s="15">
        <v>0</v>
      </c>
    </row>
    <row r="8" spans="1:4" s="60" customFormat="1" x14ac:dyDescent="0.25">
      <c r="A8" s="3" t="s">
        <v>17</v>
      </c>
      <c r="B8" s="15">
        <v>0</v>
      </c>
      <c r="C8" s="15">
        <v>0</v>
      </c>
      <c r="D8" s="15">
        <v>0</v>
      </c>
    </row>
    <row r="9" spans="1:4" s="60" customFormat="1" x14ac:dyDescent="0.25">
      <c r="A9" s="3" t="s">
        <v>18</v>
      </c>
      <c r="B9" s="15">
        <v>5</v>
      </c>
      <c r="C9" s="15">
        <v>55</v>
      </c>
      <c r="D9" s="15">
        <v>50</v>
      </c>
    </row>
    <row r="10" spans="1:4" s="60" customFormat="1" x14ac:dyDescent="0.25">
      <c r="A10" s="3" t="s">
        <v>19</v>
      </c>
      <c r="B10" s="15">
        <v>1</v>
      </c>
      <c r="C10" s="15">
        <v>20</v>
      </c>
      <c r="D10" s="15">
        <v>0</v>
      </c>
    </row>
    <row r="11" spans="1:4" s="60" customFormat="1" x14ac:dyDescent="0.25">
      <c r="A11" s="3" t="s">
        <v>20</v>
      </c>
      <c r="B11" s="15">
        <v>3</v>
      </c>
      <c r="C11" s="15">
        <v>9</v>
      </c>
      <c r="D11" s="15">
        <v>0</v>
      </c>
    </row>
    <row r="12" spans="1:4" s="60" customFormat="1" x14ac:dyDescent="0.25">
      <c r="A12" s="3" t="s">
        <v>21</v>
      </c>
      <c r="B12" s="15">
        <v>0</v>
      </c>
      <c r="C12" s="15">
        <v>0</v>
      </c>
      <c r="D12" s="15">
        <v>0</v>
      </c>
    </row>
    <row r="13" spans="1:4" s="60" customFormat="1" x14ac:dyDescent="0.25">
      <c r="A13" s="6" t="s">
        <v>209</v>
      </c>
      <c r="B13" s="7">
        <f>SUM(B5:B12)</f>
        <v>25</v>
      </c>
      <c r="C13" s="7">
        <f t="shared" ref="C13:D13" si="0">SUM(C5:C12)</f>
        <v>309</v>
      </c>
      <c r="D13" s="7">
        <f t="shared" si="0"/>
        <v>155</v>
      </c>
    </row>
    <row r="14" spans="1:4" x14ac:dyDescent="0.15">
      <c r="A14" s="9" t="s">
        <v>22</v>
      </c>
      <c r="B14" s="10">
        <v>67250</v>
      </c>
      <c r="C14" s="10">
        <v>567570</v>
      </c>
      <c r="D14" s="10">
        <v>163987</v>
      </c>
    </row>
    <row r="15" spans="1:4" x14ac:dyDescent="0.15">
      <c r="A15" s="12" t="s">
        <v>23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7"/>
  <dimension ref="A1:G15"/>
  <sheetViews>
    <sheetView zoomScaleNormal="100" workbookViewId="0"/>
  </sheetViews>
  <sheetFormatPr defaultRowHeight="9" x14ac:dyDescent="0.15"/>
  <cols>
    <col min="1" max="1" width="15.7109375" style="14" customWidth="1"/>
    <col min="2" max="7" width="9.140625" style="14" customWidth="1"/>
    <col min="8" max="16384" width="9.140625" style="14"/>
  </cols>
  <sheetData>
    <row r="1" spans="1:7" ht="12" x14ac:dyDescent="0.2">
      <c r="A1" s="86" t="s">
        <v>340</v>
      </c>
      <c r="B1" s="62"/>
      <c r="C1" s="62"/>
    </row>
    <row r="2" spans="1:7" x14ac:dyDescent="0.15">
      <c r="A2" s="59"/>
      <c r="B2" s="59"/>
      <c r="C2" s="59"/>
      <c r="D2" s="59"/>
    </row>
    <row r="3" spans="1:7" x14ac:dyDescent="0.15">
      <c r="A3" s="96" t="s">
        <v>211</v>
      </c>
      <c r="B3" s="95" t="s">
        <v>39</v>
      </c>
      <c r="C3" s="95"/>
      <c r="D3" s="95"/>
      <c r="E3" s="95"/>
      <c r="F3" s="95"/>
      <c r="G3" s="95"/>
    </row>
    <row r="4" spans="1:7" ht="18" x14ac:dyDescent="0.15">
      <c r="A4" s="97"/>
      <c r="B4" s="44" t="s">
        <v>163</v>
      </c>
      <c r="C4" s="44" t="s">
        <v>164</v>
      </c>
      <c r="D4" s="44" t="s">
        <v>165</v>
      </c>
      <c r="E4" s="44" t="s">
        <v>166</v>
      </c>
      <c r="F4" s="44" t="s">
        <v>167</v>
      </c>
      <c r="G4" s="44" t="s">
        <v>168</v>
      </c>
    </row>
    <row r="5" spans="1:7" s="16" customFormat="1" x14ac:dyDescent="0.25">
      <c r="A5" s="3" t="s">
        <v>14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s="60" customFormat="1" x14ac:dyDescent="0.25">
      <c r="A6" s="3" t="s">
        <v>15</v>
      </c>
      <c r="B6" s="4">
        <v>0</v>
      </c>
      <c r="C6" s="4">
        <v>0</v>
      </c>
      <c r="D6" s="4">
        <v>0</v>
      </c>
      <c r="E6" s="4">
        <v>5</v>
      </c>
      <c r="F6" s="4">
        <v>0</v>
      </c>
      <c r="G6" s="4">
        <v>1</v>
      </c>
    </row>
    <row r="7" spans="1:7" s="60" customFormat="1" x14ac:dyDescent="0.25">
      <c r="A7" s="3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s="60" customFormat="1" x14ac:dyDescent="0.25">
      <c r="A8" s="3" t="s">
        <v>17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s="60" customFormat="1" x14ac:dyDescent="0.25">
      <c r="A9" s="3" t="s">
        <v>18</v>
      </c>
      <c r="B9" s="4">
        <v>0</v>
      </c>
      <c r="C9" s="4">
        <v>0</v>
      </c>
      <c r="D9" s="4">
        <v>0</v>
      </c>
      <c r="E9" s="4">
        <v>2</v>
      </c>
      <c r="F9" s="4">
        <v>0</v>
      </c>
      <c r="G9" s="4">
        <v>0</v>
      </c>
    </row>
    <row r="10" spans="1:7" s="60" customFormat="1" x14ac:dyDescent="0.25">
      <c r="A10" s="3" t="s">
        <v>19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s="60" customFormat="1" x14ac:dyDescent="0.25">
      <c r="A11" s="3" t="s">
        <v>20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60" customFormat="1" x14ac:dyDescent="0.25">
      <c r="A12" s="3" t="s">
        <v>21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s="60" customFormat="1" x14ac:dyDescent="0.25">
      <c r="A13" s="6" t="s">
        <v>209</v>
      </c>
      <c r="B13" s="7">
        <f>SUM(B5:B12)</f>
        <v>0</v>
      </c>
      <c r="C13" s="7">
        <f t="shared" ref="C13:D13" si="0">SUM(C5:C12)</f>
        <v>0</v>
      </c>
      <c r="D13" s="7">
        <f t="shared" si="0"/>
        <v>0</v>
      </c>
      <c r="E13" s="7">
        <f>SUM(E5:E12)</f>
        <v>7</v>
      </c>
      <c r="F13" s="7">
        <f t="shared" ref="F13" si="1">SUM(F5:F12)</f>
        <v>0</v>
      </c>
      <c r="G13" s="7">
        <f t="shared" ref="G13" si="2">SUM(G5:G12)</f>
        <v>1</v>
      </c>
    </row>
    <row r="14" spans="1:7" x14ac:dyDescent="0.15">
      <c r="A14" s="9" t="s">
        <v>22</v>
      </c>
      <c r="B14" s="17">
        <v>49</v>
      </c>
      <c r="C14" s="17">
        <v>10</v>
      </c>
      <c r="D14" s="17">
        <v>0</v>
      </c>
      <c r="E14" s="17">
        <v>593</v>
      </c>
      <c r="F14" s="17">
        <v>6</v>
      </c>
      <c r="G14" s="17">
        <v>58</v>
      </c>
    </row>
    <row r="15" spans="1:7" x14ac:dyDescent="0.15">
      <c r="A15" s="12" t="s">
        <v>23</v>
      </c>
    </row>
  </sheetData>
  <mergeCells count="2">
    <mergeCell ref="A3:A4"/>
    <mergeCell ref="B3:G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8"/>
  <dimension ref="A1:E15"/>
  <sheetViews>
    <sheetView zoomScaleNormal="100" workbookViewId="0">
      <selection activeCell="W48" sqref="W48"/>
    </sheetView>
  </sheetViews>
  <sheetFormatPr defaultRowHeight="9" x14ac:dyDescent="0.15"/>
  <cols>
    <col min="1" max="1" width="15.7109375" style="14" customWidth="1"/>
    <col min="2" max="3" width="7.7109375" style="14" bestFit="1" customWidth="1"/>
    <col min="4" max="4" width="7.7109375" style="14" customWidth="1"/>
    <col min="5" max="5" width="7.7109375" style="14" bestFit="1" customWidth="1"/>
    <col min="6" max="16384" width="9.140625" style="14"/>
  </cols>
  <sheetData>
    <row r="1" spans="1:5" ht="12" x14ac:dyDescent="0.2">
      <c r="A1" s="86" t="s">
        <v>341</v>
      </c>
      <c r="B1" s="62"/>
      <c r="C1" s="62"/>
      <c r="D1" s="62"/>
      <c r="E1" s="62"/>
    </row>
    <row r="2" spans="1:5" x14ac:dyDescent="0.15">
      <c r="A2" s="59"/>
      <c r="B2" s="59"/>
      <c r="C2" s="59"/>
      <c r="D2" s="59"/>
      <c r="E2" s="59"/>
    </row>
    <row r="3" spans="1:5" x14ac:dyDescent="0.15">
      <c r="A3" s="96" t="s">
        <v>211</v>
      </c>
      <c r="B3" s="95" t="s">
        <v>60</v>
      </c>
      <c r="C3" s="95"/>
      <c r="D3" s="95"/>
      <c r="E3" s="95"/>
    </row>
    <row r="4" spans="1:5" ht="18" x14ac:dyDescent="0.15">
      <c r="A4" s="97"/>
      <c r="B4" s="44" t="s">
        <v>169</v>
      </c>
      <c r="C4" s="44" t="s">
        <v>170</v>
      </c>
      <c r="D4" s="44" t="s">
        <v>171</v>
      </c>
      <c r="E4" s="44" t="s">
        <v>172</v>
      </c>
    </row>
    <row r="5" spans="1:5" s="16" customFormat="1" x14ac:dyDescent="0.25">
      <c r="A5" s="3" t="s">
        <v>14</v>
      </c>
      <c r="B5" s="15">
        <v>7</v>
      </c>
      <c r="C5" s="15">
        <v>4</v>
      </c>
      <c r="D5" s="15">
        <v>3</v>
      </c>
      <c r="E5" s="15">
        <v>31</v>
      </c>
    </row>
    <row r="6" spans="1:5" s="60" customFormat="1" x14ac:dyDescent="0.25">
      <c r="A6" s="3" t="s">
        <v>15</v>
      </c>
      <c r="B6" s="15">
        <v>334</v>
      </c>
      <c r="C6" s="15">
        <v>254</v>
      </c>
      <c r="D6" s="15">
        <v>80</v>
      </c>
      <c r="E6" s="15">
        <v>566</v>
      </c>
    </row>
    <row r="7" spans="1:5" s="60" customFormat="1" x14ac:dyDescent="0.25">
      <c r="A7" s="3" t="s">
        <v>16</v>
      </c>
      <c r="B7" s="15">
        <v>11</v>
      </c>
      <c r="C7" s="15">
        <v>6</v>
      </c>
      <c r="D7" s="15">
        <v>5</v>
      </c>
      <c r="E7" s="15">
        <v>16</v>
      </c>
    </row>
    <row r="8" spans="1:5" s="60" customFormat="1" x14ac:dyDescent="0.25">
      <c r="A8" s="3" t="s">
        <v>17</v>
      </c>
      <c r="B8" s="15">
        <v>8</v>
      </c>
      <c r="C8" s="15">
        <v>2</v>
      </c>
      <c r="D8" s="15">
        <v>6</v>
      </c>
      <c r="E8" s="15">
        <v>46</v>
      </c>
    </row>
    <row r="9" spans="1:5" s="60" customFormat="1" x14ac:dyDescent="0.25">
      <c r="A9" s="3" t="s">
        <v>18</v>
      </c>
      <c r="B9" s="15">
        <v>32</v>
      </c>
      <c r="C9" s="15">
        <v>24</v>
      </c>
      <c r="D9" s="15">
        <v>8</v>
      </c>
      <c r="E9" s="15">
        <v>61</v>
      </c>
    </row>
    <row r="10" spans="1:5" s="60" customFormat="1" x14ac:dyDescent="0.25">
      <c r="A10" s="3" t="s">
        <v>19</v>
      </c>
      <c r="B10" s="15">
        <v>7</v>
      </c>
      <c r="C10" s="15">
        <v>1</v>
      </c>
      <c r="D10" s="15">
        <v>6</v>
      </c>
      <c r="E10" s="15">
        <v>30</v>
      </c>
    </row>
    <row r="11" spans="1:5" s="60" customFormat="1" x14ac:dyDescent="0.25">
      <c r="A11" s="3" t="s">
        <v>20</v>
      </c>
      <c r="B11" s="15">
        <v>2</v>
      </c>
      <c r="C11" s="15">
        <v>1</v>
      </c>
      <c r="D11" s="15">
        <v>1</v>
      </c>
      <c r="E11" s="15">
        <v>15</v>
      </c>
    </row>
    <row r="12" spans="1:5" s="60" customFormat="1" x14ac:dyDescent="0.25">
      <c r="A12" s="3" t="s">
        <v>21</v>
      </c>
      <c r="B12" s="15">
        <v>1</v>
      </c>
      <c r="C12" s="15">
        <v>0</v>
      </c>
      <c r="D12" s="15">
        <v>1</v>
      </c>
      <c r="E12" s="15">
        <v>4</v>
      </c>
    </row>
    <row r="13" spans="1:5" s="60" customFormat="1" x14ac:dyDescent="0.25">
      <c r="A13" s="6" t="s">
        <v>209</v>
      </c>
      <c r="B13" s="7">
        <f>SUM(B5:B12)</f>
        <v>402</v>
      </c>
      <c r="C13" s="7">
        <f t="shared" ref="C13:D13" si="0">SUM(C5:C12)</f>
        <v>292</v>
      </c>
      <c r="D13" s="7">
        <f t="shared" si="0"/>
        <v>110</v>
      </c>
      <c r="E13" s="7">
        <f>SUM(E5:E12)</f>
        <v>769</v>
      </c>
    </row>
    <row r="14" spans="1:5" s="60" customFormat="1" x14ac:dyDescent="0.25">
      <c r="A14" s="9" t="s">
        <v>22</v>
      </c>
      <c r="B14" s="10">
        <v>66225</v>
      </c>
      <c r="C14" s="10">
        <v>43985</v>
      </c>
      <c r="D14" s="10">
        <v>22240</v>
      </c>
      <c r="E14" s="10">
        <v>153452</v>
      </c>
    </row>
    <row r="15" spans="1:5" x14ac:dyDescent="0.15">
      <c r="A15" s="12" t="s">
        <v>23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9"/>
  <dimension ref="A1:E15"/>
  <sheetViews>
    <sheetView zoomScaleNormal="100" workbookViewId="0"/>
  </sheetViews>
  <sheetFormatPr defaultRowHeight="9" x14ac:dyDescent="0.15"/>
  <cols>
    <col min="1" max="1" width="15.7109375" style="14" customWidth="1"/>
    <col min="2" max="16384" width="9.140625" style="14"/>
  </cols>
  <sheetData>
    <row r="1" spans="1:5" ht="12" x14ac:dyDescent="0.2">
      <c r="A1" s="86" t="s">
        <v>342</v>
      </c>
    </row>
    <row r="2" spans="1:5" x14ac:dyDescent="0.15">
      <c r="A2" s="59"/>
    </row>
    <row r="3" spans="1:5" x14ac:dyDescent="0.15">
      <c r="A3" s="96" t="s">
        <v>211</v>
      </c>
      <c r="B3" s="95" t="s">
        <v>60</v>
      </c>
      <c r="C3" s="95"/>
      <c r="D3" s="95"/>
      <c r="E3" s="95"/>
    </row>
    <row r="4" spans="1:5" ht="36" x14ac:dyDescent="0.15">
      <c r="A4" s="97"/>
      <c r="B4" s="44" t="s">
        <v>173</v>
      </c>
      <c r="C4" s="44" t="s">
        <v>174</v>
      </c>
      <c r="D4" s="44" t="s">
        <v>175</v>
      </c>
      <c r="E4" s="44" t="s">
        <v>176</v>
      </c>
    </row>
    <row r="5" spans="1:5" s="16" customFormat="1" x14ac:dyDescent="0.25">
      <c r="A5" s="3" t="s">
        <v>14</v>
      </c>
      <c r="B5" s="15">
        <v>13</v>
      </c>
      <c r="C5" s="15">
        <v>13</v>
      </c>
      <c r="D5" s="15">
        <v>1</v>
      </c>
      <c r="E5" s="15">
        <v>0</v>
      </c>
    </row>
    <row r="6" spans="1:5" s="60" customFormat="1" x14ac:dyDescent="0.25">
      <c r="A6" s="3" t="s">
        <v>15</v>
      </c>
      <c r="B6" s="15">
        <v>594</v>
      </c>
      <c r="C6" s="15">
        <v>592</v>
      </c>
      <c r="D6" s="15">
        <v>14</v>
      </c>
      <c r="E6" s="15">
        <v>5</v>
      </c>
    </row>
    <row r="7" spans="1:5" s="60" customFormat="1" x14ac:dyDescent="0.25">
      <c r="A7" s="3" t="s">
        <v>16</v>
      </c>
      <c r="B7" s="15">
        <v>13</v>
      </c>
      <c r="C7" s="15">
        <v>13</v>
      </c>
      <c r="D7" s="15">
        <v>3</v>
      </c>
      <c r="E7" s="15">
        <v>4</v>
      </c>
    </row>
    <row r="8" spans="1:5" s="60" customFormat="1" x14ac:dyDescent="0.25">
      <c r="A8" s="3" t="s">
        <v>17</v>
      </c>
      <c r="B8" s="15">
        <v>16</v>
      </c>
      <c r="C8" s="15">
        <v>15</v>
      </c>
      <c r="D8" s="15">
        <v>3</v>
      </c>
      <c r="E8" s="15">
        <v>8</v>
      </c>
    </row>
    <row r="9" spans="1:5" s="60" customFormat="1" x14ac:dyDescent="0.25">
      <c r="A9" s="3" t="s">
        <v>18</v>
      </c>
      <c r="B9" s="15">
        <v>42</v>
      </c>
      <c r="C9" s="15">
        <v>36</v>
      </c>
      <c r="D9" s="15">
        <v>9</v>
      </c>
      <c r="E9" s="15">
        <v>8</v>
      </c>
    </row>
    <row r="10" spans="1:5" s="60" customFormat="1" x14ac:dyDescent="0.25">
      <c r="A10" s="3" t="s">
        <v>19</v>
      </c>
      <c r="B10" s="15">
        <v>18</v>
      </c>
      <c r="C10" s="15">
        <v>17</v>
      </c>
      <c r="D10" s="15">
        <v>1</v>
      </c>
      <c r="E10" s="15">
        <v>7</v>
      </c>
    </row>
    <row r="11" spans="1:5" s="60" customFormat="1" x14ac:dyDescent="0.25">
      <c r="A11" s="3" t="s">
        <v>20</v>
      </c>
      <c r="B11" s="15">
        <v>5</v>
      </c>
      <c r="C11" s="15">
        <v>2</v>
      </c>
      <c r="D11" s="15">
        <v>0</v>
      </c>
      <c r="E11" s="15">
        <v>4</v>
      </c>
    </row>
    <row r="12" spans="1:5" s="60" customFormat="1" x14ac:dyDescent="0.25">
      <c r="A12" s="3" t="s">
        <v>21</v>
      </c>
      <c r="B12" s="15">
        <v>2</v>
      </c>
      <c r="C12" s="15">
        <v>1</v>
      </c>
      <c r="D12" s="15">
        <v>0</v>
      </c>
      <c r="E12" s="15">
        <v>1</v>
      </c>
    </row>
    <row r="13" spans="1:5" s="60" customFormat="1" x14ac:dyDescent="0.25">
      <c r="A13" s="6" t="s">
        <v>209</v>
      </c>
      <c r="B13" s="7">
        <f>SUM(B5:B12)</f>
        <v>703</v>
      </c>
      <c r="C13" s="7">
        <f t="shared" ref="C13:D13" si="0">SUM(C5:C12)</f>
        <v>689</v>
      </c>
      <c r="D13" s="7">
        <f t="shared" si="0"/>
        <v>31</v>
      </c>
      <c r="E13" s="7">
        <f>SUM(E5:E12)</f>
        <v>37</v>
      </c>
    </row>
    <row r="14" spans="1:5" s="60" customFormat="1" x14ac:dyDescent="0.25">
      <c r="A14" s="9" t="s">
        <v>22</v>
      </c>
      <c r="B14" s="10">
        <v>177558</v>
      </c>
      <c r="C14" s="10">
        <v>147084</v>
      </c>
      <c r="D14" s="10">
        <v>4007</v>
      </c>
      <c r="E14" s="10">
        <v>111092</v>
      </c>
    </row>
    <row r="15" spans="1:5" x14ac:dyDescent="0.15">
      <c r="A15" s="12" t="s">
        <v>23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0"/>
  <dimension ref="A1:E15"/>
  <sheetViews>
    <sheetView zoomScaleNormal="100" workbookViewId="0"/>
  </sheetViews>
  <sheetFormatPr defaultRowHeight="9" x14ac:dyDescent="0.15"/>
  <cols>
    <col min="1" max="1" width="15.7109375" style="14" customWidth="1"/>
    <col min="2" max="16384" width="9.140625" style="14"/>
  </cols>
  <sheetData>
    <row r="1" spans="1:5" ht="12" x14ac:dyDescent="0.2">
      <c r="A1" s="86" t="s">
        <v>343</v>
      </c>
    </row>
    <row r="2" spans="1:5" x14ac:dyDescent="0.15">
      <c r="A2" s="59"/>
    </row>
    <row r="3" spans="1:5" x14ac:dyDescent="0.15">
      <c r="A3" s="96" t="s">
        <v>211</v>
      </c>
      <c r="B3" s="95" t="s">
        <v>60</v>
      </c>
      <c r="C3" s="95"/>
      <c r="D3" s="95"/>
      <c r="E3" s="95"/>
    </row>
    <row r="4" spans="1:5" ht="27" x14ac:dyDescent="0.15">
      <c r="A4" s="97"/>
      <c r="B4" s="44" t="s">
        <v>177</v>
      </c>
      <c r="C4" s="83">
        <v>1</v>
      </c>
      <c r="D4" s="44" t="s">
        <v>178</v>
      </c>
      <c r="E4" s="44" t="s">
        <v>272</v>
      </c>
    </row>
    <row r="5" spans="1:5" s="16" customFormat="1" x14ac:dyDescent="0.25">
      <c r="A5" s="3" t="s">
        <v>14</v>
      </c>
      <c r="B5" s="15">
        <v>10</v>
      </c>
      <c r="C5" s="15">
        <v>16</v>
      </c>
      <c r="D5" s="15">
        <v>9</v>
      </c>
      <c r="E5" s="15">
        <v>3</v>
      </c>
    </row>
    <row r="6" spans="1:5" s="60" customFormat="1" x14ac:dyDescent="0.25">
      <c r="A6" s="3" t="s">
        <v>15</v>
      </c>
      <c r="B6" s="15">
        <v>361</v>
      </c>
      <c r="C6" s="15">
        <v>255</v>
      </c>
      <c r="D6" s="15">
        <v>41</v>
      </c>
      <c r="E6" s="15">
        <v>243</v>
      </c>
    </row>
    <row r="7" spans="1:5" s="60" customFormat="1" x14ac:dyDescent="0.25">
      <c r="A7" s="3" t="s">
        <v>16</v>
      </c>
      <c r="B7" s="15">
        <v>0</v>
      </c>
      <c r="C7" s="15">
        <v>13</v>
      </c>
      <c r="D7" s="15">
        <v>4</v>
      </c>
      <c r="E7" s="15">
        <v>10</v>
      </c>
    </row>
    <row r="8" spans="1:5" s="60" customFormat="1" x14ac:dyDescent="0.25">
      <c r="A8" s="3" t="s">
        <v>17</v>
      </c>
      <c r="B8" s="15">
        <v>1</v>
      </c>
      <c r="C8" s="15">
        <v>38</v>
      </c>
      <c r="D8" s="15">
        <v>7</v>
      </c>
      <c r="E8" s="15">
        <v>8</v>
      </c>
    </row>
    <row r="9" spans="1:5" s="60" customFormat="1" x14ac:dyDescent="0.25">
      <c r="A9" s="3" t="s">
        <v>18</v>
      </c>
      <c r="B9" s="15">
        <v>8</v>
      </c>
      <c r="C9" s="15">
        <v>52</v>
      </c>
      <c r="D9" s="15">
        <v>16</v>
      </c>
      <c r="E9" s="15">
        <v>17</v>
      </c>
    </row>
    <row r="10" spans="1:5" s="60" customFormat="1" x14ac:dyDescent="0.25">
      <c r="A10" s="3" t="s">
        <v>19</v>
      </c>
      <c r="B10" s="15">
        <v>4</v>
      </c>
      <c r="C10" s="15">
        <v>19</v>
      </c>
      <c r="D10" s="15">
        <v>5</v>
      </c>
      <c r="E10" s="15">
        <v>9</v>
      </c>
    </row>
    <row r="11" spans="1:5" s="60" customFormat="1" x14ac:dyDescent="0.25">
      <c r="A11" s="3" t="s">
        <v>20</v>
      </c>
      <c r="B11" s="15">
        <v>1</v>
      </c>
      <c r="C11" s="15">
        <v>14</v>
      </c>
      <c r="D11" s="15">
        <v>1</v>
      </c>
      <c r="E11" s="15">
        <v>1</v>
      </c>
    </row>
    <row r="12" spans="1:5" s="60" customFormat="1" x14ac:dyDescent="0.25">
      <c r="A12" s="3" t="s">
        <v>21</v>
      </c>
      <c r="B12" s="15">
        <v>0</v>
      </c>
      <c r="C12" s="15">
        <v>4</v>
      </c>
      <c r="D12" s="15">
        <v>0</v>
      </c>
      <c r="E12" s="15">
        <v>1</v>
      </c>
    </row>
    <row r="13" spans="1:5" s="60" customFormat="1" x14ac:dyDescent="0.25">
      <c r="A13" s="6" t="s">
        <v>209</v>
      </c>
      <c r="B13" s="7">
        <f>SUM(B5:B12)</f>
        <v>385</v>
      </c>
      <c r="C13" s="7">
        <f t="shared" ref="C13:D13" si="0">SUM(C5:C12)</f>
        <v>411</v>
      </c>
      <c r="D13" s="7">
        <f t="shared" si="0"/>
        <v>83</v>
      </c>
      <c r="E13" s="7">
        <f>SUM(E5:E12)</f>
        <v>292</v>
      </c>
    </row>
    <row r="14" spans="1:5" s="60" customFormat="1" x14ac:dyDescent="0.25">
      <c r="A14" s="9" t="s">
        <v>22</v>
      </c>
      <c r="B14" s="10">
        <v>54007</v>
      </c>
      <c r="C14" s="10">
        <v>60028</v>
      </c>
      <c r="D14" s="10">
        <v>21036</v>
      </c>
      <c r="E14" s="10">
        <v>84606</v>
      </c>
    </row>
    <row r="15" spans="1:5" x14ac:dyDescent="0.15">
      <c r="A15" s="12" t="s">
        <v>23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1"/>
  <dimension ref="A1:E15"/>
  <sheetViews>
    <sheetView zoomScaleNormal="100" workbookViewId="0"/>
  </sheetViews>
  <sheetFormatPr defaultRowHeight="9" x14ac:dyDescent="0.15"/>
  <cols>
    <col min="1" max="1" width="15.7109375" style="14" customWidth="1"/>
    <col min="2" max="16384" width="9.140625" style="14"/>
  </cols>
  <sheetData>
    <row r="1" spans="1:5" ht="12" x14ac:dyDescent="0.2">
      <c r="A1" s="86" t="s">
        <v>344</v>
      </c>
    </row>
    <row r="2" spans="1:5" x14ac:dyDescent="0.15">
      <c r="A2" s="59"/>
    </row>
    <row r="3" spans="1:5" x14ac:dyDescent="0.15">
      <c r="A3" s="96" t="s">
        <v>211</v>
      </c>
      <c r="B3" s="95" t="s">
        <v>60</v>
      </c>
      <c r="C3" s="95"/>
      <c r="D3" s="95"/>
      <c r="E3" s="95"/>
    </row>
    <row r="4" spans="1:5" ht="36" x14ac:dyDescent="0.15">
      <c r="A4" s="97"/>
      <c r="B4" s="44" t="s">
        <v>179</v>
      </c>
      <c r="C4" s="44" t="s">
        <v>180</v>
      </c>
      <c r="D4" s="44" t="s">
        <v>181</v>
      </c>
      <c r="E4" s="44" t="s">
        <v>182</v>
      </c>
    </row>
    <row r="5" spans="1:5" s="16" customFormat="1" x14ac:dyDescent="0.25">
      <c r="A5" s="3" t="s">
        <v>14</v>
      </c>
      <c r="B5" s="15">
        <v>13</v>
      </c>
      <c r="C5" s="15">
        <v>3</v>
      </c>
      <c r="D5" s="15">
        <v>9</v>
      </c>
      <c r="E5" s="15">
        <v>1</v>
      </c>
    </row>
    <row r="6" spans="1:5" s="60" customFormat="1" x14ac:dyDescent="0.25">
      <c r="A6" s="3" t="s">
        <v>15</v>
      </c>
      <c r="B6" s="15">
        <v>564</v>
      </c>
      <c r="C6" s="15">
        <v>548</v>
      </c>
      <c r="D6" s="15">
        <v>3</v>
      </c>
      <c r="E6" s="15">
        <v>67</v>
      </c>
    </row>
    <row r="7" spans="1:5" s="60" customFormat="1" x14ac:dyDescent="0.25">
      <c r="A7" s="3" t="s">
        <v>16</v>
      </c>
      <c r="B7" s="15">
        <v>13</v>
      </c>
      <c r="C7" s="15">
        <v>11</v>
      </c>
      <c r="D7" s="15">
        <v>1</v>
      </c>
      <c r="E7" s="15">
        <v>4</v>
      </c>
    </row>
    <row r="8" spans="1:5" s="60" customFormat="1" x14ac:dyDescent="0.25">
      <c r="A8" s="3" t="s">
        <v>17</v>
      </c>
      <c r="B8" s="15">
        <v>14</v>
      </c>
      <c r="C8" s="15">
        <v>9</v>
      </c>
      <c r="D8" s="15">
        <v>2</v>
      </c>
      <c r="E8" s="15">
        <v>6</v>
      </c>
    </row>
    <row r="9" spans="1:5" s="60" customFormat="1" x14ac:dyDescent="0.25">
      <c r="A9" s="3" t="s">
        <v>18</v>
      </c>
      <c r="B9" s="15">
        <v>32</v>
      </c>
      <c r="C9" s="15">
        <v>13</v>
      </c>
      <c r="D9" s="15">
        <v>3</v>
      </c>
      <c r="E9" s="15">
        <v>22</v>
      </c>
    </row>
    <row r="10" spans="1:5" s="60" customFormat="1" x14ac:dyDescent="0.25">
      <c r="A10" s="3" t="s">
        <v>19</v>
      </c>
      <c r="B10" s="15">
        <v>16</v>
      </c>
      <c r="C10" s="15">
        <v>12</v>
      </c>
      <c r="D10" s="15">
        <v>1</v>
      </c>
      <c r="E10" s="15">
        <v>7</v>
      </c>
    </row>
    <row r="11" spans="1:5" s="60" customFormat="1" x14ac:dyDescent="0.25">
      <c r="A11" s="3" t="s">
        <v>20</v>
      </c>
      <c r="B11" s="15">
        <v>2</v>
      </c>
      <c r="C11" s="15">
        <v>1</v>
      </c>
      <c r="D11" s="15">
        <v>0</v>
      </c>
      <c r="E11" s="15">
        <v>1</v>
      </c>
    </row>
    <row r="12" spans="1:5" s="60" customFormat="1" x14ac:dyDescent="0.25">
      <c r="A12" s="3" t="s">
        <v>21</v>
      </c>
      <c r="B12" s="15">
        <v>1</v>
      </c>
      <c r="C12" s="15">
        <v>0</v>
      </c>
      <c r="D12" s="15">
        <v>1</v>
      </c>
      <c r="E12" s="15">
        <v>0</v>
      </c>
    </row>
    <row r="13" spans="1:5" s="60" customFormat="1" x14ac:dyDescent="0.25">
      <c r="A13" s="6" t="s">
        <v>209</v>
      </c>
      <c r="B13" s="7">
        <f>SUM(B5:B12)</f>
        <v>655</v>
      </c>
      <c r="C13" s="7">
        <f t="shared" ref="C13:D13" si="0">SUM(C5:C12)</f>
        <v>597</v>
      </c>
      <c r="D13" s="7">
        <f t="shared" si="0"/>
        <v>20</v>
      </c>
      <c r="E13" s="7">
        <f>SUM(E5:E12)</f>
        <v>108</v>
      </c>
    </row>
    <row r="14" spans="1:5" s="60" customFormat="1" x14ac:dyDescent="0.25">
      <c r="A14" s="9" t="s">
        <v>22</v>
      </c>
      <c r="B14" s="10">
        <v>143406</v>
      </c>
      <c r="C14" s="10">
        <v>119381</v>
      </c>
      <c r="D14" s="10">
        <v>11402</v>
      </c>
      <c r="E14" s="10">
        <v>33017</v>
      </c>
    </row>
    <row r="15" spans="1:5" x14ac:dyDescent="0.15">
      <c r="A15" s="12" t="s">
        <v>23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P26"/>
  <sheetViews>
    <sheetView zoomScaleNormal="100" workbookViewId="0">
      <selection activeCell="E30" sqref="E30"/>
    </sheetView>
  </sheetViews>
  <sheetFormatPr defaultRowHeight="9" x14ac:dyDescent="0.15"/>
  <cols>
    <col min="1" max="1" width="15.7109375" style="14" customWidth="1"/>
    <col min="2" max="2" width="9.85546875" style="14" bestFit="1" customWidth="1"/>
    <col min="3" max="7" width="9.28515625" style="14" bestFit="1" customWidth="1"/>
    <col min="8" max="8" width="10.140625" style="14" bestFit="1" customWidth="1"/>
    <col min="9" max="9" width="1.85546875" style="14" customWidth="1"/>
    <col min="10" max="10" width="9.85546875" style="14" bestFit="1" customWidth="1"/>
    <col min="11" max="11" width="8.140625" style="14" bestFit="1" customWidth="1"/>
    <col min="12" max="12" width="7.7109375" style="14" customWidth="1"/>
    <col min="13" max="13" width="7.85546875" style="14" bestFit="1" customWidth="1"/>
    <col min="14" max="15" width="9.28515625" style="14" bestFit="1" customWidth="1"/>
    <col min="16" max="16" width="10.140625" style="14" bestFit="1" customWidth="1"/>
    <col min="17" max="16384" width="9.140625" style="14"/>
  </cols>
  <sheetData>
    <row r="1" spans="1:16" ht="12" x14ac:dyDescent="0.2">
      <c r="A1" s="2" t="s">
        <v>283</v>
      </c>
      <c r="J1" s="62"/>
      <c r="K1" s="62"/>
      <c r="L1" s="62"/>
      <c r="M1" s="62"/>
    </row>
    <row r="2" spans="1:16" x14ac:dyDescent="0.15">
      <c r="A2" s="59"/>
      <c r="J2" s="59"/>
      <c r="K2" s="59"/>
      <c r="L2" s="59"/>
      <c r="M2" s="59"/>
    </row>
    <row r="3" spans="1:16" x14ac:dyDescent="0.15">
      <c r="A3" s="96" t="s">
        <v>212</v>
      </c>
      <c r="B3" s="95">
        <v>2000</v>
      </c>
      <c r="C3" s="95"/>
      <c r="D3" s="95"/>
      <c r="E3" s="95"/>
      <c r="F3" s="95"/>
      <c r="G3" s="95"/>
      <c r="H3" s="95"/>
      <c r="I3" s="40"/>
      <c r="J3" s="95">
        <v>2010</v>
      </c>
      <c r="K3" s="95"/>
      <c r="L3" s="95"/>
      <c r="M3" s="95"/>
      <c r="N3" s="95"/>
      <c r="O3" s="95"/>
      <c r="P3" s="95"/>
    </row>
    <row r="4" spans="1:16" ht="27" x14ac:dyDescent="0.15">
      <c r="A4" s="97"/>
      <c r="B4" s="44" t="s">
        <v>25</v>
      </c>
      <c r="C4" s="83" t="s">
        <v>26</v>
      </c>
      <c r="D4" s="44" t="s">
        <v>27</v>
      </c>
      <c r="E4" s="44" t="s">
        <v>28</v>
      </c>
      <c r="F4" s="44" t="s">
        <v>29</v>
      </c>
      <c r="G4" s="44" t="s">
        <v>30</v>
      </c>
      <c r="H4" s="44" t="s">
        <v>13</v>
      </c>
      <c r="I4" s="82"/>
      <c r="J4" s="44" t="s">
        <v>25</v>
      </c>
      <c r="K4" s="44" t="s">
        <v>26</v>
      </c>
      <c r="L4" s="44" t="s">
        <v>27</v>
      </c>
      <c r="M4" s="44" t="s">
        <v>28</v>
      </c>
      <c r="N4" s="44" t="s">
        <v>29</v>
      </c>
      <c r="O4" s="44" t="s">
        <v>30</v>
      </c>
      <c r="P4" s="44" t="s">
        <v>13</v>
      </c>
    </row>
    <row r="5" spans="1:16" s="16" customFormat="1" x14ac:dyDescent="0.25">
      <c r="A5" s="3" t="s">
        <v>14</v>
      </c>
      <c r="B5" s="26">
        <v>413.62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413.62</v>
      </c>
      <c r="I5" s="26"/>
      <c r="J5" s="26">
        <v>191.31</v>
      </c>
      <c r="K5" s="26">
        <v>14.7</v>
      </c>
      <c r="L5" s="26">
        <v>14.33</v>
      </c>
      <c r="M5" s="26">
        <v>0</v>
      </c>
      <c r="N5" s="26">
        <v>0</v>
      </c>
      <c r="O5" s="26">
        <v>0</v>
      </c>
      <c r="P5" s="26">
        <v>220.34</v>
      </c>
    </row>
    <row r="6" spans="1:16" s="60" customFormat="1" x14ac:dyDescent="0.25">
      <c r="A6" s="3" t="s">
        <v>15</v>
      </c>
      <c r="B6" s="26">
        <v>1287.03</v>
      </c>
      <c r="C6" s="26">
        <v>0</v>
      </c>
      <c r="D6" s="26">
        <v>5.96</v>
      </c>
      <c r="E6" s="26">
        <v>33.33</v>
      </c>
      <c r="F6" s="26">
        <v>9.4499999999999993</v>
      </c>
      <c r="G6" s="26">
        <v>0.42</v>
      </c>
      <c r="H6" s="26">
        <v>1336.19</v>
      </c>
      <c r="I6" s="26"/>
      <c r="J6" s="26">
        <v>1339.83</v>
      </c>
      <c r="K6" s="26">
        <v>15.4</v>
      </c>
      <c r="L6" s="26">
        <v>14.1</v>
      </c>
      <c r="M6" s="26">
        <v>139.79</v>
      </c>
      <c r="N6" s="26">
        <v>9.24</v>
      </c>
      <c r="O6" s="26">
        <v>0</v>
      </c>
      <c r="P6" s="26">
        <v>1518.36</v>
      </c>
    </row>
    <row r="7" spans="1:16" s="60" customFormat="1" x14ac:dyDescent="0.25">
      <c r="A7" s="3" t="s">
        <v>16</v>
      </c>
      <c r="B7" s="26">
        <v>33.43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33.43</v>
      </c>
      <c r="I7" s="26"/>
      <c r="J7" s="26">
        <v>58.06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58.06</v>
      </c>
    </row>
    <row r="8" spans="1:16" s="60" customFormat="1" x14ac:dyDescent="0.25">
      <c r="A8" s="3" t="s">
        <v>17</v>
      </c>
      <c r="B8" s="26">
        <v>131.86000000000001</v>
      </c>
      <c r="C8" s="26">
        <v>0</v>
      </c>
      <c r="D8" s="26">
        <v>0</v>
      </c>
      <c r="E8" s="26">
        <v>0</v>
      </c>
      <c r="F8" s="26">
        <v>0</v>
      </c>
      <c r="G8" s="26">
        <v>0.4</v>
      </c>
      <c r="H8" s="26">
        <v>132.26</v>
      </c>
      <c r="I8" s="26"/>
      <c r="J8" s="26">
        <v>72.66</v>
      </c>
      <c r="K8" s="26">
        <v>0</v>
      </c>
      <c r="L8" s="26">
        <v>1.52</v>
      </c>
      <c r="M8" s="26">
        <v>5.8</v>
      </c>
      <c r="N8" s="26">
        <v>0</v>
      </c>
      <c r="O8" s="26">
        <v>0</v>
      </c>
      <c r="P8" s="26">
        <v>79.98</v>
      </c>
    </row>
    <row r="9" spans="1:16" s="60" customFormat="1" x14ac:dyDescent="0.25">
      <c r="A9" s="3" t="s">
        <v>18</v>
      </c>
      <c r="B9" s="26">
        <v>914.65</v>
      </c>
      <c r="C9" s="26">
        <v>1.62</v>
      </c>
      <c r="D9" s="26">
        <v>0</v>
      </c>
      <c r="E9" s="26">
        <v>31.9</v>
      </c>
      <c r="F9" s="26">
        <v>0</v>
      </c>
      <c r="G9" s="26">
        <v>0</v>
      </c>
      <c r="H9" s="26">
        <v>948.17</v>
      </c>
      <c r="I9" s="26"/>
      <c r="J9" s="26">
        <v>430.78</v>
      </c>
      <c r="K9" s="26">
        <v>0</v>
      </c>
      <c r="L9" s="26">
        <v>1.57</v>
      </c>
      <c r="M9" s="26">
        <v>23.66</v>
      </c>
      <c r="N9" s="26">
        <v>0.5</v>
      </c>
      <c r="O9" s="26">
        <v>0</v>
      </c>
      <c r="P9" s="26">
        <v>456.51</v>
      </c>
    </row>
    <row r="10" spans="1:16" s="60" customFormat="1" x14ac:dyDescent="0.25">
      <c r="A10" s="3" t="s">
        <v>19</v>
      </c>
      <c r="B10" s="26">
        <v>82.72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82.72</v>
      </c>
      <c r="I10" s="26"/>
      <c r="J10" s="26">
        <v>97.91</v>
      </c>
      <c r="K10" s="26">
        <v>0</v>
      </c>
      <c r="L10" s="26">
        <v>0</v>
      </c>
      <c r="M10" s="26">
        <v>3.3</v>
      </c>
      <c r="N10" s="26">
        <v>0</v>
      </c>
      <c r="O10" s="26">
        <v>0</v>
      </c>
      <c r="P10" s="26">
        <v>101.21</v>
      </c>
    </row>
    <row r="11" spans="1:16" s="60" customFormat="1" x14ac:dyDescent="0.25">
      <c r="A11" s="3" t="s">
        <v>20</v>
      </c>
      <c r="B11" s="26">
        <v>47.44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47.44</v>
      </c>
      <c r="I11" s="26"/>
      <c r="J11" s="26">
        <v>18.88</v>
      </c>
      <c r="K11" s="26">
        <v>0</v>
      </c>
      <c r="L11" s="26">
        <v>0</v>
      </c>
      <c r="M11" s="26">
        <v>6.88</v>
      </c>
      <c r="N11" s="26">
        <v>0</v>
      </c>
      <c r="O11" s="26">
        <v>0</v>
      </c>
      <c r="P11" s="26">
        <v>25.76</v>
      </c>
    </row>
    <row r="12" spans="1:16" s="60" customFormat="1" x14ac:dyDescent="0.25">
      <c r="A12" s="3" t="s">
        <v>21</v>
      </c>
      <c r="B12" s="26">
        <v>46.03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46.03</v>
      </c>
      <c r="I12" s="26"/>
      <c r="J12" s="26">
        <v>3.48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3.48</v>
      </c>
    </row>
    <row r="13" spans="1:16" x14ac:dyDescent="0.15">
      <c r="A13" s="6" t="s">
        <v>209</v>
      </c>
      <c r="B13" s="35">
        <f t="shared" ref="B13:H13" si="0">SUM(B5:B12)</f>
        <v>2956.78</v>
      </c>
      <c r="C13" s="35">
        <f t="shared" si="0"/>
        <v>1.62</v>
      </c>
      <c r="D13" s="35">
        <f t="shared" si="0"/>
        <v>5.96</v>
      </c>
      <c r="E13" s="35">
        <f t="shared" si="0"/>
        <v>65.22999999999999</v>
      </c>
      <c r="F13" s="35">
        <f t="shared" si="0"/>
        <v>9.4499999999999993</v>
      </c>
      <c r="G13" s="35">
        <f t="shared" si="0"/>
        <v>0.82000000000000006</v>
      </c>
      <c r="H13" s="35">
        <f t="shared" si="0"/>
        <v>3039.86</v>
      </c>
      <c r="I13" s="35"/>
      <c r="J13" s="35">
        <f>SUM(J5:J12)</f>
        <v>2212.91</v>
      </c>
      <c r="K13" s="35">
        <f t="shared" ref="K13:P13" si="1">SUM(K5:K12)</f>
        <v>30.1</v>
      </c>
      <c r="L13" s="35">
        <f t="shared" si="1"/>
        <v>31.52</v>
      </c>
      <c r="M13" s="35">
        <f t="shared" si="1"/>
        <v>179.43</v>
      </c>
      <c r="N13" s="35">
        <f t="shared" si="1"/>
        <v>9.74</v>
      </c>
      <c r="O13" s="35">
        <f t="shared" si="1"/>
        <v>0</v>
      </c>
      <c r="P13" s="35">
        <f t="shared" si="1"/>
        <v>2463.7000000000003</v>
      </c>
    </row>
    <row r="14" spans="1:16" s="60" customFormat="1" x14ac:dyDescent="0.25">
      <c r="A14" s="36" t="s">
        <v>22</v>
      </c>
      <c r="B14" s="35">
        <v>1219112.21</v>
      </c>
      <c r="C14" s="35">
        <v>13323.68</v>
      </c>
      <c r="D14" s="35">
        <v>3206.76</v>
      </c>
      <c r="E14" s="35">
        <v>8224.52</v>
      </c>
      <c r="F14" s="35">
        <v>5481.26</v>
      </c>
      <c r="G14" s="35">
        <v>30358.43</v>
      </c>
      <c r="H14" s="35">
        <v>1279706.8600000001</v>
      </c>
      <c r="I14" s="7"/>
      <c r="J14" s="35">
        <v>1257695.1599999999</v>
      </c>
      <c r="K14" s="35">
        <v>59602.76</v>
      </c>
      <c r="L14" s="35">
        <v>12630.88</v>
      </c>
      <c r="M14" s="35">
        <v>19724.849999999999</v>
      </c>
      <c r="N14" s="35">
        <v>17701.650000000001</v>
      </c>
      <c r="O14" s="35">
        <v>20165.47</v>
      </c>
      <c r="P14" s="35">
        <v>1387520.77</v>
      </c>
    </row>
    <row r="16" spans="1:16" x14ac:dyDescent="0.15">
      <c r="A16" s="3" t="s">
        <v>14</v>
      </c>
      <c r="B16" s="37">
        <f t="shared" ref="B16:H24" si="2">+B5/$H5*100</f>
        <v>100</v>
      </c>
      <c r="C16" s="37">
        <f t="shared" si="2"/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100</v>
      </c>
      <c r="I16" s="26"/>
      <c r="J16" s="37">
        <f t="shared" ref="J16:P24" si="3">+J5/$P5*100</f>
        <v>86.824906961967869</v>
      </c>
      <c r="K16" s="37">
        <f t="shared" si="3"/>
        <v>6.6715076699645994</v>
      </c>
      <c r="L16" s="37">
        <f t="shared" si="3"/>
        <v>6.5035853680675313</v>
      </c>
      <c r="M16" s="37">
        <f t="shared" si="3"/>
        <v>0</v>
      </c>
      <c r="N16" s="37">
        <f t="shared" si="3"/>
        <v>0</v>
      </c>
      <c r="O16" s="37">
        <f t="shared" si="3"/>
        <v>0</v>
      </c>
      <c r="P16" s="37">
        <f t="shared" si="3"/>
        <v>100</v>
      </c>
    </row>
    <row r="17" spans="1:16" x14ac:dyDescent="0.15">
      <c r="A17" s="3" t="s">
        <v>15</v>
      </c>
      <c r="B17" s="37">
        <f t="shared" si="2"/>
        <v>96.320882509223978</v>
      </c>
      <c r="C17" s="37">
        <f t="shared" si="2"/>
        <v>0</v>
      </c>
      <c r="D17" s="37">
        <f t="shared" si="2"/>
        <v>0.44604434998016745</v>
      </c>
      <c r="E17" s="37">
        <f t="shared" si="2"/>
        <v>2.4944057357112381</v>
      </c>
      <c r="F17" s="37">
        <f t="shared" si="2"/>
        <v>0.70723474954909105</v>
      </c>
      <c r="G17" s="37">
        <f t="shared" si="2"/>
        <v>3.1432655535515157E-2</v>
      </c>
      <c r="H17" s="37">
        <f t="shared" si="2"/>
        <v>100</v>
      </c>
      <c r="I17" s="26"/>
      <c r="J17" s="37">
        <f t="shared" si="3"/>
        <v>88.241918912510869</v>
      </c>
      <c r="K17" s="37">
        <f t="shared" si="3"/>
        <v>1.014252219499987</v>
      </c>
      <c r="L17" s="37">
        <f t="shared" si="3"/>
        <v>0.92863352564609181</v>
      </c>
      <c r="M17" s="37">
        <f t="shared" si="3"/>
        <v>9.2066440106430623</v>
      </c>
      <c r="N17" s="37">
        <f t="shared" si="3"/>
        <v>0.6085513316999922</v>
      </c>
      <c r="O17" s="37">
        <f t="shared" si="3"/>
        <v>0</v>
      </c>
      <c r="P17" s="37">
        <f t="shared" si="3"/>
        <v>100</v>
      </c>
    </row>
    <row r="18" spans="1:16" x14ac:dyDescent="0.15">
      <c r="A18" s="3" t="s">
        <v>16</v>
      </c>
      <c r="B18" s="37">
        <f t="shared" si="2"/>
        <v>100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100</v>
      </c>
      <c r="I18" s="26"/>
      <c r="J18" s="37">
        <f t="shared" si="3"/>
        <v>100</v>
      </c>
      <c r="K18" s="37">
        <f t="shared" si="3"/>
        <v>0</v>
      </c>
      <c r="L18" s="37">
        <f t="shared" si="3"/>
        <v>0</v>
      </c>
      <c r="M18" s="37">
        <f t="shared" si="3"/>
        <v>0</v>
      </c>
      <c r="N18" s="37">
        <f t="shared" si="3"/>
        <v>0</v>
      </c>
      <c r="O18" s="37">
        <f t="shared" si="3"/>
        <v>0</v>
      </c>
      <c r="P18" s="37">
        <f t="shared" si="3"/>
        <v>100</v>
      </c>
    </row>
    <row r="19" spans="1:16" x14ac:dyDescent="0.15">
      <c r="A19" s="3" t="s">
        <v>17</v>
      </c>
      <c r="B19" s="37">
        <f t="shared" si="2"/>
        <v>99.697565401481953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0.30243459851807053</v>
      </c>
      <c r="H19" s="37">
        <f t="shared" si="2"/>
        <v>100</v>
      </c>
      <c r="I19" s="26"/>
      <c r="J19" s="37">
        <f t="shared" si="3"/>
        <v>90.84771192798199</v>
      </c>
      <c r="K19" s="37">
        <f t="shared" si="3"/>
        <v>0</v>
      </c>
      <c r="L19" s="37">
        <f t="shared" si="3"/>
        <v>1.9004751187796949</v>
      </c>
      <c r="M19" s="37">
        <f t="shared" si="3"/>
        <v>7.2518129532383098</v>
      </c>
      <c r="N19" s="37">
        <f t="shared" si="3"/>
        <v>0</v>
      </c>
      <c r="O19" s="37">
        <f t="shared" si="3"/>
        <v>0</v>
      </c>
      <c r="P19" s="37">
        <f t="shared" si="3"/>
        <v>100</v>
      </c>
    </row>
    <row r="20" spans="1:16" x14ac:dyDescent="0.15">
      <c r="A20" s="3" t="s">
        <v>18</v>
      </c>
      <c r="B20" s="37">
        <f t="shared" si="2"/>
        <v>96.4647689760275</v>
      </c>
      <c r="C20" s="37">
        <f t="shared" si="2"/>
        <v>0.17085543731609312</v>
      </c>
      <c r="D20" s="37">
        <f t="shared" si="2"/>
        <v>0</v>
      </c>
      <c r="E20" s="37">
        <f t="shared" si="2"/>
        <v>3.3643755866564011</v>
      </c>
      <c r="F20" s="37">
        <f t="shared" si="2"/>
        <v>0</v>
      </c>
      <c r="G20" s="37">
        <f t="shared" si="2"/>
        <v>0</v>
      </c>
      <c r="H20" s="37">
        <f t="shared" si="2"/>
        <v>100</v>
      </c>
      <c r="I20" s="26"/>
      <c r="J20" s="37">
        <f t="shared" si="3"/>
        <v>94.363759830014672</v>
      </c>
      <c r="K20" s="37">
        <f t="shared" si="3"/>
        <v>0</v>
      </c>
      <c r="L20" s="37">
        <f t="shared" si="3"/>
        <v>0.34391360539747218</v>
      </c>
      <c r="M20" s="37">
        <f t="shared" si="3"/>
        <v>5.1827999386650898</v>
      </c>
      <c r="N20" s="37">
        <f t="shared" si="3"/>
        <v>0.10952662592276183</v>
      </c>
      <c r="O20" s="37">
        <f t="shared" si="3"/>
        <v>0</v>
      </c>
      <c r="P20" s="37">
        <f t="shared" si="3"/>
        <v>100</v>
      </c>
    </row>
    <row r="21" spans="1:16" x14ac:dyDescent="0.15">
      <c r="A21" s="3" t="s">
        <v>19</v>
      </c>
      <c r="B21" s="37">
        <f t="shared" si="2"/>
        <v>100</v>
      </c>
      <c r="C21" s="37">
        <f t="shared" si="2"/>
        <v>0</v>
      </c>
      <c r="D21" s="37">
        <f t="shared" si="2"/>
        <v>0</v>
      </c>
      <c r="E21" s="37">
        <f t="shared" si="2"/>
        <v>0</v>
      </c>
      <c r="F21" s="37">
        <f t="shared" si="2"/>
        <v>0</v>
      </c>
      <c r="G21" s="37">
        <f t="shared" si="2"/>
        <v>0</v>
      </c>
      <c r="H21" s="37">
        <f t="shared" si="2"/>
        <v>100</v>
      </c>
      <c r="I21" s="26"/>
      <c r="J21" s="37">
        <f t="shared" si="3"/>
        <v>96.739452623258572</v>
      </c>
      <c r="K21" s="37">
        <f t="shared" si="3"/>
        <v>0</v>
      </c>
      <c r="L21" s="37">
        <f t="shared" si="3"/>
        <v>0</v>
      </c>
      <c r="M21" s="37">
        <f t="shared" si="3"/>
        <v>3.2605473767414286</v>
      </c>
      <c r="N21" s="37">
        <f t="shared" si="3"/>
        <v>0</v>
      </c>
      <c r="O21" s="37">
        <f t="shared" si="3"/>
        <v>0</v>
      </c>
      <c r="P21" s="37">
        <f t="shared" si="3"/>
        <v>100</v>
      </c>
    </row>
    <row r="22" spans="1:16" x14ac:dyDescent="0.15">
      <c r="A22" s="3" t="s">
        <v>20</v>
      </c>
      <c r="B22" s="37">
        <f t="shared" si="2"/>
        <v>100</v>
      </c>
      <c r="C22" s="37">
        <f t="shared" si="2"/>
        <v>0</v>
      </c>
      <c r="D22" s="37">
        <f t="shared" si="2"/>
        <v>0</v>
      </c>
      <c r="E22" s="37">
        <f t="shared" si="2"/>
        <v>0</v>
      </c>
      <c r="F22" s="37">
        <f t="shared" si="2"/>
        <v>0</v>
      </c>
      <c r="G22" s="37">
        <f t="shared" si="2"/>
        <v>0</v>
      </c>
      <c r="H22" s="37">
        <f t="shared" si="2"/>
        <v>100</v>
      </c>
      <c r="I22" s="26"/>
      <c r="J22" s="37">
        <f t="shared" si="3"/>
        <v>73.291925465838503</v>
      </c>
      <c r="K22" s="37">
        <f t="shared" si="3"/>
        <v>0</v>
      </c>
      <c r="L22" s="37">
        <f t="shared" si="3"/>
        <v>0</v>
      </c>
      <c r="M22" s="37">
        <f t="shared" si="3"/>
        <v>26.70807453416149</v>
      </c>
      <c r="N22" s="37">
        <f t="shared" si="3"/>
        <v>0</v>
      </c>
      <c r="O22" s="37">
        <f t="shared" si="3"/>
        <v>0</v>
      </c>
      <c r="P22" s="37">
        <f t="shared" si="3"/>
        <v>100</v>
      </c>
    </row>
    <row r="23" spans="1:16" x14ac:dyDescent="0.15">
      <c r="A23" s="3" t="s">
        <v>21</v>
      </c>
      <c r="B23" s="37">
        <f t="shared" si="2"/>
        <v>100</v>
      </c>
      <c r="C23" s="37">
        <f t="shared" si="2"/>
        <v>0</v>
      </c>
      <c r="D23" s="37">
        <f t="shared" si="2"/>
        <v>0</v>
      </c>
      <c r="E23" s="37">
        <f t="shared" si="2"/>
        <v>0</v>
      </c>
      <c r="F23" s="37">
        <f t="shared" si="2"/>
        <v>0</v>
      </c>
      <c r="G23" s="37">
        <f t="shared" si="2"/>
        <v>0</v>
      </c>
      <c r="H23" s="37">
        <f t="shared" si="2"/>
        <v>100</v>
      </c>
      <c r="I23" s="26"/>
      <c r="J23" s="37">
        <f t="shared" si="3"/>
        <v>100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 t="shared" si="3"/>
        <v>0</v>
      </c>
      <c r="P23" s="37">
        <f t="shared" si="3"/>
        <v>100</v>
      </c>
    </row>
    <row r="24" spans="1:16" s="72" customFormat="1" x14ac:dyDescent="0.15">
      <c r="A24" s="6" t="s">
        <v>209</v>
      </c>
      <c r="B24" s="8">
        <f t="shared" si="2"/>
        <v>97.26697940036712</v>
      </c>
      <c r="C24" s="8">
        <f t="shared" si="2"/>
        <v>5.3291927917733052E-2</v>
      </c>
      <c r="D24" s="8">
        <f t="shared" si="2"/>
        <v>0.19606166073437592</v>
      </c>
      <c r="E24" s="8">
        <f t="shared" si="2"/>
        <v>2.1458225049837818</v>
      </c>
      <c r="F24" s="8">
        <f t="shared" si="2"/>
        <v>0.31086957952010946</v>
      </c>
      <c r="G24" s="8">
        <f t="shared" si="2"/>
        <v>2.6974926476877225E-2</v>
      </c>
      <c r="H24" s="8">
        <f t="shared" si="2"/>
        <v>100</v>
      </c>
      <c r="I24" s="35"/>
      <c r="J24" s="8">
        <f t="shared" si="3"/>
        <v>89.820595039980503</v>
      </c>
      <c r="K24" s="8">
        <f t="shared" si="3"/>
        <v>1.2217396598611843</v>
      </c>
      <c r="L24" s="8">
        <f t="shared" si="3"/>
        <v>1.2793765474692533</v>
      </c>
      <c r="M24" s="8">
        <f t="shared" si="3"/>
        <v>7.2829484109266538</v>
      </c>
      <c r="N24" s="8">
        <f t="shared" si="3"/>
        <v>0.39534034176238986</v>
      </c>
      <c r="O24" s="8">
        <f t="shared" si="3"/>
        <v>0</v>
      </c>
      <c r="P24" s="8">
        <f t="shared" si="3"/>
        <v>100</v>
      </c>
    </row>
    <row r="25" spans="1:16" x14ac:dyDescent="0.15">
      <c r="A25" s="9" t="s">
        <v>22</v>
      </c>
      <c r="B25" s="38">
        <f>+B14/$H14*100</f>
        <v>95.264958570277557</v>
      </c>
      <c r="C25" s="38">
        <f t="shared" ref="C25:H25" si="4">+C14/$H14*100</f>
        <v>1.0411509398332053</v>
      </c>
      <c r="D25" s="38">
        <f t="shared" si="4"/>
        <v>0.25058551299787518</v>
      </c>
      <c r="E25" s="38">
        <f t="shared" si="4"/>
        <v>0.64268781055061308</v>
      </c>
      <c r="F25" s="38">
        <f t="shared" si="4"/>
        <v>0.42832152982285332</v>
      </c>
      <c r="G25" s="38">
        <f t="shared" si="4"/>
        <v>2.3722956365178818</v>
      </c>
      <c r="H25" s="38">
        <f t="shared" si="4"/>
        <v>100</v>
      </c>
      <c r="I25" s="10"/>
      <c r="J25" s="38">
        <f t="shared" ref="J25:P25" si="5">+J14/$P14*100</f>
        <v>90.643339342588717</v>
      </c>
      <c r="K25" s="38">
        <f t="shared" si="5"/>
        <v>4.2956301115406008</v>
      </c>
      <c r="L25" s="38">
        <f t="shared" si="5"/>
        <v>0.91032006677636979</v>
      </c>
      <c r="M25" s="38">
        <f t="shared" si="5"/>
        <v>1.4215895305120367</v>
      </c>
      <c r="N25" s="38">
        <f t="shared" si="5"/>
        <v>1.2757754970399471</v>
      </c>
      <c r="O25" s="38">
        <f t="shared" si="5"/>
        <v>1.4533454515423219</v>
      </c>
      <c r="P25" s="38">
        <f t="shared" si="5"/>
        <v>100</v>
      </c>
    </row>
    <row r="26" spans="1:16" x14ac:dyDescent="0.15">
      <c r="A26" s="12" t="s">
        <v>23</v>
      </c>
    </row>
  </sheetData>
  <mergeCells count="3">
    <mergeCell ref="A3:A4"/>
    <mergeCell ref="J3:P3"/>
    <mergeCell ref="B3:H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2"/>
  <dimension ref="A1:K15"/>
  <sheetViews>
    <sheetView zoomScaleNormal="100" workbookViewId="0"/>
  </sheetViews>
  <sheetFormatPr defaultRowHeight="9" x14ac:dyDescent="0.15"/>
  <cols>
    <col min="1" max="1" width="15.7109375" style="14" customWidth="1"/>
    <col min="2" max="16384" width="9.140625" style="14"/>
  </cols>
  <sheetData>
    <row r="1" spans="1:11" ht="12" x14ac:dyDescent="0.2">
      <c r="A1" s="86" t="s">
        <v>345</v>
      </c>
    </row>
    <row r="2" spans="1:11" x14ac:dyDescent="0.15">
      <c r="A2" s="59"/>
    </row>
    <row r="3" spans="1:11" x14ac:dyDescent="0.15">
      <c r="A3" s="96" t="s">
        <v>211</v>
      </c>
      <c r="B3" s="95" t="s">
        <v>60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ht="45" x14ac:dyDescent="0.15">
      <c r="A4" s="97"/>
      <c r="B4" s="44" t="s">
        <v>179</v>
      </c>
      <c r="C4" s="44" t="s">
        <v>183</v>
      </c>
      <c r="D4" s="44" t="s">
        <v>184</v>
      </c>
      <c r="E4" s="44" t="s">
        <v>185</v>
      </c>
      <c r="F4" s="44" t="s">
        <v>186</v>
      </c>
      <c r="G4" s="44" t="s">
        <v>187</v>
      </c>
      <c r="H4" s="44" t="s">
        <v>188</v>
      </c>
      <c r="I4" s="44" t="s">
        <v>189</v>
      </c>
      <c r="J4" s="44" t="s">
        <v>190</v>
      </c>
      <c r="K4" s="44" t="s">
        <v>191</v>
      </c>
    </row>
    <row r="5" spans="1:11" s="16" customFormat="1" x14ac:dyDescent="0.25">
      <c r="A5" s="3" t="s">
        <v>14</v>
      </c>
      <c r="B5" s="15">
        <v>13</v>
      </c>
      <c r="C5" s="15">
        <v>2</v>
      </c>
      <c r="D5" s="15">
        <v>2</v>
      </c>
      <c r="E5" s="15">
        <v>1</v>
      </c>
      <c r="F5" s="15">
        <v>10</v>
      </c>
      <c r="G5" s="15">
        <v>10</v>
      </c>
      <c r="H5" s="15">
        <v>1</v>
      </c>
      <c r="I5" s="15">
        <v>1</v>
      </c>
      <c r="J5" s="15">
        <v>0</v>
      </c>
      <c r="K5" s="15">
        <v>1</v>
      </c>
    </row>
    <row r="6" spans="1:11" s="60" customFormat="1" x14ac:dyDescent="0.25">
      <c r="A6" s="3" t="s">
        <v>15</v>
      </c>
      <c r="B6" s="15">
        <v>564</v>
      </c>
      <c r="C6" s="15">
        <v>38</v>
      </c>
      <c r="D6" s="15">
        <v>24</v>
      </c>
      <c r="E6" s="15">
        <v>22</v>
      </c>
      <c r="F6" s="15">
        <v>501</v>
      </c>
      <c r="G6" s="15">
        <v>19</v>
      </c>
      <c r="H6" s="15">
        <v>490</v>
      </c>
      <c r="I6" s="15">
        <v>127</v>
      </c>
      <c r="J6" s="15">
        <v>50</v>
      </c>
      <c r="K6" s="15">
        <v>79</v>
      </c>
    </row>
    <row r="7" spans="1:11" s="60" customFormat="1" x14ac:dyDescent="0.25">
      <c r="A7" s="3" t="s">
        <v>16</v>
      </c>
      <c r="B7" s="15">
        <v>13</v>
      </c>
      <c r="C7" s="15">
        <v>10</v>
      </c>
      <c r="D7" s="15">
        <v>10</v>
      </c>
      <c r="E7" s="15">
        <v>7</v>
      </c>
      <c r="F7" s="15">
        <v>6</v>
      </c>
      <c r="G7" s="15">
        <v>6</v>
      </c>
      <c r="H7" s="15">
        <v>0</v>
      </c>
      <c r="I7" s="15">
        <v>0</v>
      </c>
      <c r="J7" s="15">
        <v>0</v>
      </c>
      <c r="K7" s="15">
        <v>0</v>
      </c>
    </row>
    <row r="8" spans="1:11" s="60" customFormat="1" x14ac:dyDescent="0.25">
      <c r="A8" s="3" t="s">
        <v>17</v>
      </c>
      <c r="B8" s="15">
        <v>14</v>
      </c>
      <c r="C8" s="15">
        <v>7</v>
      </c>
      <c r="D8" s="15">
        <v>5</v>
      </c>
      <c r="E8" s="15">
        <v>2</v>
      </c>
      <c r="F8" s="15">
        <v>3</v>
      </c>
      <c r="G8" s="15">
        <v>3</v>
      </c>
      <c r="H8" s="15">
        <v>0</v>
      </c>
      <c r="I8" s="15">
        <v>6</v>
      </c>
      <c r="J8" s="15">
        <v>6</v>
      </c>
      <c r="K8" s="15">
        <v>0</v>
      </c>
    </row>
    <row r="9" spans="1:11" s="60" customFormat="1" x14ac:dyDescent="0.25">
      <c r="A9" s="3" t="s">
        <v>18</v>
      </c>
      <c r="B9" s="15">
        <v>32</v>
      </c>
      <c r="C9" s="15">
        <v>20</v>
      </c>
      <c r="D9" s="15">
        <v>19</v>
      </c>
      <c r="E9" s="15">
        <v>1</v>
      </c>
      <c r="F9" s="15">
        <v>11</v>
      </c>
      <c r="G9" s="15">
        <v>11</v>
      </c>
      <c r="H9" s="15">
        <v>0</v>
      </c>
      <c r="I9" s="15">
        <v>6</v>
      </c>
      <c r="J9" s="15">
        <v>1</v>
      </c>
      <c r="K9" s="15">
        <v>5</v>
      </c>
    </row>
    <row r="10" spans="1:11" s="60" customFormat="1" x14ac:dyDescent="0.25">
      <c r="A10" s="3" t="s">
        <v>19</v>
      </c>
      <c r="B10" s="15">
        <v>16</v>
      </c>
      <c r="C10" s="15">
        <v>10</v>
      </c>
      <c r="D10" s="15">
        <v>9</v>
      </c>
      <c r="E10" s="15">
        <v>5</v>
      </c>
      <c r="F10" s="15">
        <v>3</v>
      </c>
      <c r="G10" s="15">
        <v>3</v>
      </c>
      <c r="H10" s="15">
        <v>0</v>
      </c>
      <c r="I10" s="15">
        <v>4</v>
      </c>
      <c r="J10" s="15">
        <v>4</v>
      </c>
      <c r="K10" s="15">
        <v>0</v>
      </c>
    </row>
    <row r="11" spans="1:11" s="60" customFormat="1" x14ac:dyDescent="0.25">
      <c r="A11" s="3" t="s">
        <v>20</v>
      </c>
      <c r="B11" s="15">
        <v>2</v>
      </c>
      <c r="C11" s="15">
        <v>2</v>
      </c>
      <c r="D11" s="15">
        <v>1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s="60" customFormat="1" x14ac:dyDescent="0.25">
      <c r="A12" s="3" t="s">
        <v>21</v>
      </c>
      <c r="B12" s="15">
        <v>1</v>
      </c>
      <c r="C12" s="15">
        <v>0</v>
      </c>
      <c r="D12" s="15">
        <v>0</v>
      </c>
      <c r="E12" s="15">
        <v>0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</row>
    <row r="13" spans="1:11" s="60" customFormat="1" x14ac:dyDescent="0.25">
      <c r="A13" s="6" t="s">
        <v>209</v>
      </c>
      <c r="B13" s="7">
        <f>SUM(B5:B12)</f>
        <v>655</v>
      </c>
      <c r="C13" s="7">
        <f t="shared" ref="C13:D13" si="0">SUM(C5:C12)</f>
        <v>89</v>
      </c>
      <c r="D13" s="7">
        <f t="shared" si="0"/>
        <v>70</v>
      </c>
      <c r="E13" s="7">
        <f>SUM(E5:E12)</f>
        <v>39</v>
      </c>
      <c r="F13" s="7">
        <f t="shared" ref="F13:K13" si="1">SUM(F5:F12)</f>
        <v>535</v>
      </c>
      <c r="G13" s="7">
        <f t="shared" si="1"/>
        <v>53</v>
      </c>
      <c r="H13" s="7">
        <f t="shared" si="1"/>
        <v>491</v>
      </c>
      <c r="I13" s="7">
        <f t="shared" si="1"/>
        <v>144</v>
      </c>
      <c r="J13" s="7">
        <f t="shared" si="1"/>
        <v>61</v>
      </c>
      <c r="K13" s="7">
        <f t="shared" si="1"/>
        <v>85</v>
      </c>
    </row>
    <row r="14" spans="1:11" s="60" customFormat="1" x14ac:dyDescent="0.25">
      <c r="A14" s="9" t="s">
        <v>22</v>
      </c>
      <c r="B14" s="10">
        <v>143406</v>
      </c>
      <c r="C14" s="10">
        <v>32994</v>
      </c>
      <c r="D14" s="10">
        <v>17531</v>
      </c>
      <c r="E14" s="10">
        <v>17733</v>
      </c>
      <c r="F14" s="10">
        <v>89531</v>
      </c>
      <c r="G14" s="10">
        <v>80351</v>
      </c>
      <c r="H14" s="10">
        <v>12557</v>
      </c>
      <c r="I14" s="10">
        <v>47709</v>
      </c>
      <c r="J14" s="10">
        <v>16102</v>
      </c>
      <c r="K14" s="10">
        <v>32759</v>
      </c>
    </row>
    <row r="15" spans="1:11" x14ac:dyDescent="0.15">
      <c r="A15" s="12" t="s">
        <v>23</v>
      </c>
    </row>
  </sheetData>
  <mergeCells count="2">
    <mergeCell ref="A3:A4"/>
    <mergeCell ref="B3:K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3"/>
  <dimension ref="A1:Y15"/>
  <sheetViews>
    <sheetView zoomScaleNormal="100" workbookViewId="0"/>
  </sheetViews>
  <sheetFormatPr defaultRowHeight="9" x14ac:dyDescent="0.15"/>
  <cols>
    <col min="1" max="1" width="15.7109375" style="14" customWidth="1"/>
    <col min="2" max="11" width="9.140625" style="14" customWidth="1"/>
    <col min="12" max="13" width="9.140625" style="14"/>
    <col min="14" max="14" width="1.85546875" style="14" customWidth="1"/>
    <col min="15" max="16" width="9.140625" style="14" customWidth="1"/>
    <col min="17" max="17" width="10.85546875" style="14" customWidth="1"/>
    <col min="18" max="18" width="9.85546875" style="14" customWidth="1"/>
    <col min="19" max="21" width="9.140625" style="14" customWidth="1"/>
    <col min="22" max="22" width="9.85546875" style="14" customWidth="1"/>
    <col min="23" max="24" width="9.140625" style="14" customWidth="1"/>
    <col min="25" max="25" width="10.85546875" style="14" customWidth="1"/>
    <col min="26" max="16384" width="9.140625" style="14"/>
  </cols>
  <sheetData>
    <row r="1" spans="1:25" ht="12" x14ac:dyDescent="0.2">
      <c r="A1" s="86" t="s">
        <v>346</v>
      </c>
      <c r="B1" s="72"/>
    </row>
    <row r="2" spans="1:25" x14ac:dyDescent="0.15">
      <c r="A2" s="59"/>
    </row>
    <row r="3" spans="1:25" x14ac:dyDescent="0.15">
      <c r="A3" s="96" t="s">
        <v>211</v>
      </c>
      <c r="B3" s="95" t="s">
        <v>192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3"/>
      <c r="O3" s="95" t="s">
        <v>193</v>
      </c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36" x14ac:dyDescent="0.15">
      <c r="A4" s="97"/>
      <c r="B4" s="44" t="s">
        <v>194</v>
      </c>
      <c r="C4" s="44" t="s">
        <v>195</v>
      </c>
      <c r="D4" s="44" t="s">
        <v>196</v>
      </c>
      <c r="E4" s="85" t="s">
        <v>197</v>
      </c>
      <c r="F4" s="85" t="s">
        <v>198</v>
      </c>
      <c r="G4" s="44" t="s">
        <v>199</v>
      </c>
      <c r="H4" s="44" t="s">
        <v>200</v>
      </c>
      <c r="I4" s="44" t="s">
        <v>201</v>
      </c>
      <c r="J4" s="44" t="s">
        <v>202</v>
      </c>
      <c r="K4" s="44" t="s">
        <v>203</v>
      </c>
      <c r="L4" s="44" t="s">
        <v>204</v>
      </c>
      <c r="M4" s="44" t="s">
        <v>205</v>
      </c>
      <c r="N4" s="84"/>
      <c r="O4" s="44" t="s">
        <v>194</v>
      </c>
      <c r="P4" s="44" t="s">
        <v>195</v>
      </c>
      <c r="Q4" s="44" t="s">
        <v>196</v>
      </c>
      <c r="R4" s="85" t="s">
        <v>197</v>
      </c>
      <c r="S4" s="85" t="s">
        <v>198</v>
      </c>
      <c r="T4" s="44" t="s">
        <v>199</v>
      </c>
      <c r="U4" s="44" t="s">
        <v>200</v>
      </c>
      <c r="V4" s="44" t="s">
        <v>201</v>
      </c>
      <c r="W4" s="44" t="s">
        <v>202</v>
      </c>
      <c r="X4" s="44" t="s">
        <v>203</v>
      </c>
      <c r="Y4" s="44" t="s">
        <v>206</v>
      </c>
    </row>
    <row r="5" spans="1:25" s="16" customFormat="1" x14ac:dyDescent="0.25">
      <c r="A5" s="3" t="s">
        <v>14</v>
      </c>
      <c r="B5" s="15">
        <v>1</v>
      </c>
      <c r="C5" s="15">
        <v>0</v>
      </c>
      <c r="D5" s="15">
        <v>14</v>
      </c>
      <c r="E5" s="15">
        <v>0</v>
      </c>
      <c r="F5" s="15">
        <v>11</v>
      </c>
      <c r="G5" s="15">
        <v>19</v>
      </c>
      <c r="H5" s="15">
        <v>0</v>
      </c>
      <c r="I5" s="15">
        <v>1</v>
      </c>
      <c r="J5" s="15">
        <v>0</v>
      </c>
      <c r="K5" s="15">
        <v>2</v>
      </c>
      <c r="L5" s="15">
        <v>1</v>
      </c>
      <c r="M5" s="15">
        <v>38</v>
      </c>
      <c r="O5" s="15">
        <v>4580</v>
      </c>
      <c r="P5" s="15">
        <v>0</v>
      </c>
      <c r="Q5" s="15">
        <v>33188</v>
      </c>
      <c r="R5" s="15">
        <v>0</v>
      </c>
      <c r="S5" s="15">
        <v>17521</v>
      </c>
      <c r="T5" s="15">
        <v>385611</v>
      </c>
      <c r="U5" s="15">
        <v>0</v>
      </c>
      <c r="V5" s="15">
        <v>9401</v>
      </c>
      <c r="W5" s="15">
        <v>0</v>
      </c>
      <c r="X5" s="15">
        <v>12507</v>
      </c>
      <c r="Y5" s="15">
        <v>445287</v>
      </c>
    </row>
    <row r="6" spans="1:25" s="60" customFormat="1" x14ac:dyDescent="0.25">
      <c r="A6" s="3" t="s">
        <v>15</v>
      </c>
      <c r="B6" s="15">
        <v>49</v>
      </c>
      <c r="C6" s="15">
        <v>1</v>
      </c>
      <c r="D6" s="15">
        <v>768</v>
      </c>
      <c r="E6" s="15">
        <v>705</v>
      </c>
      <c r="F6" s="15">
        <v>45</v>
      </c>
      <c r="G6" s="15">
        <v>5</v>
      </c>
      <c r="H6" s="15">
        <v>0</v>
      </c>
      <c r="I6" s="15">
        <v>28</v>
      </c>
      <c r="J6" s="15">
        <v>2</v>
      </c>
      <c r="K6" s="15">
        <v>2</v>
      </c>
      <c r="L6" s="15">
        <v>45</v>
      </c>
      <c r="M6" s="15">
        <v>900</v>
      </c>
      <c r="O6" s="15">
        <v>119231</v>
      </c>
      <c r="P6" s="15">
        <v>158280</v>
      </c>
      <c r="Q6" s="15">
        <v>11832398</v>
      </c>
      <c r="R6" s="15">
        <v>11741842</v>
      </c>
      <c r="S6" s="15">
        <v>29183</v>
      </c>
      <c r="T6" s="15">
        <v>18556</v>
      </c>
      <c r="U6" s="15">
        <v>0</v>
      </c>
      <c r="V6" s="15">
        <v>243779</v>
      </c>
      <c r="W6" s="15">
        <v>36345</v>
      </c>
      <c r="X6" s="15">
        <v>30058</v>
      </c>
      <c r="Y6" s="15">
        <v>12438647</v>
      </c>
    </row>
    <row r="7" spans="1:25" s="60" customFormat="1" x14ac:dyDescent="0.25">
      <c r="A7" s="3" t="s">
        <v>16</v>
      </c>
      <c r="B7" s="15">
        <v>13</v>
      </c>
      <c r="C7" s="15">
        <v>1</v>
      </c>
      <c r="D7" s="15">
        <v>3</v>
      </c>
      <c r="E7" s="15">
        <v>1</v>
      </c>
      <c r="F7" s="15">
        <v>0</v>
      </c>
      <c r="G7" s="15">
        <v>4</v>
      </c>
      <c r="H7" s="15">
        <v>0</v>
      </c>
      <c r="I7" s="15">
        <v>4</v>
      </c>
      <c r="J7" s="15">
        <v>0</v>
      </c>
      <c r="K7" s="15">
        <v>2</v>
      </c>
      <c r="L7" s="15">
        <v>0</v>
      </c>
      <c r="M7" s="15">
        <v>27</v>
      </c>
      <c r="O7" s="15">
        <v>108952</v>
      </c>
      <c r="P7" s="15">
        <v>27986</v>
      </c>
      <c r="Q7" s="15">
        <v>58100</v>
      </c>
      <c r="R7" s="15">
        <v>8516</v>
      </c>
      <c r="S7" s="15">
        <v>0</v>
      </c>
      <c r="T7" s="15">
        <v>18711</v>
      </c>
      <c r="U7" s="15">
        <v>0</v>
      </c>
      <c r="V7" s="15">
        <v>45518</v>
      </c>
      <c r="W7" s="15">
        <v>0</v>
      </c>
      <c r="X7" s="15">
        <v>15630</v>
      </c>
      <c r="Y7" s="15">
        <v>274897</v>
      </c>
    </row>
    <row r="8" spans="1:25" s="60" customFormat="1" x14ac:dyDescent="0.25">
      <c r="A8" s="3" t="s">
        <v>17</v>
      </c>
      <c r="B8" s="15">
        <v>2</v>
      </c>
      <c r="C8" s="15">
        <v>1</v>
      </c>
      <c r="D8" s="15">
        <v>42</v>
      </c>
      <c r="E8" s="15">
        <v>30</v>
      </c>
      <c r="F8" s="15">
        <v>5</v>
      </c>
      <c r="G8" s="15">
        <v>1</v>
      </c>
      <c r="H8" s="15">
        <v>0</v>
      </c>
      <c r="I8" s="15">
        <v>8</v>
      </c>
      <c r="J8" s="15">
        <v>0</v>
      </c>
      <c r="K8" s="15">
        <v>0</v>
      </c>
      <c r="L8" s="15">
        <v>0</v>
      </c>
      <c r="M8" s="15">
        <v>54</v>
      </c>
      <c r="O8" s="15">
        <v>4390</v>
      </c>
      <c r="P8" s="15">
        <v>1328</v>
      </c>
      <c r="Q8" s="15">
        <v>306339</v>
      </c>
      <c r="R8" s="15">
        <v>265459</v>
      </c>
      <c r="S8" s="15">
        <v>4993</v>
      </c>
      <c r="T8" s="15">
        <v>42330</v>
      </c>
      <c r="U8" s="15">
        <v>0</v>
      </c>
      <c r="V8" s="15">
        <v>115847</v>
      </c>
      <c r="W8" s="15">
        <v>0</v>
      </c>
      <c r="X8" s="15">
        <v>0</v>
      </c>
      <c r="Y8" s="15">
        <v>470235</v>
      </c>
    </row>
    <row r="9" spans="1:25" s="60" customFormat="1" x14ac:dyDescent="0.25">
      <c r="A9" s="3" t="s">
        <v>18</v>
      </c>
      <c r="B9" s="15">
        <v>7</v>
      </c>
      <c r="C9" s="15">
        <v>1</v>
      </c>
      <c r="D9" s="15">
        <v>71</v>
      </c>
      <c r="E9" s="15">
        <v>22</v>
      </c>
      <c r="F9" s="15">
        <v>10</v>
      </c>
      <c r="G9" s="15">
        <v>2</v>
      </c>
      <c r="H9" s="15">
        <v>0</v>
      </c>
      <c r="I9" s="15">
        <v>8</v>
      </c>
      <c r="J9" s="15">
        <v>0</v>
      </c>
      <c r="K9" s="15">
        <v>3</v>
      </c>
      <c r="L9" s="15">
        <v>1</v>
      </c>
      <c r="M9" s="15">
        <v>93</v>
      </c>
      <c r="O9" s="15">
        <v>19937</v>
      </c>
      <c r="P9" s="15">
        <v>26595</v>
      </c>
      <c r="Q9" s="15">
        <v>557628</v>
      </c>
      <c r="R9" s="15">
        <v>261121</v>
      </c>
      <c r="S9" s="15">
        <v>8175</v>
      </c>
      <c r="T9" s="15">
        <v>208980</v>
      </c>
      <c r="U9" s="15">
        <v>0</v>
      </c>
      <c r="V9" s="15">
        <v>43740</v>
      </c>
      <c r="W9" s="15">
        <v>0</v>
      </c>
      <c r="X9" s="15">
        <v>240906</v>
      </c>
      <c r="Y9" s="15">
        <v>1097786</v>
      </c>
    </row>
    <row r="10" spans="1:25" s="60" customFormat="1" x14ac:dyDescent="0.25">
      <c r="A10" s="3" t="s">
        <v>19</v>
      </c>
      <c r="B10" s="15">
        <v>4</v>
      </c>
      <c r="C10" s="15">
        <v>0</v>
      </c>
      <c r="D10" s="15">
        <v>25</v>
      </c>
      <c r="E10" s="15">
        <v>21</v>
      </c>
      <c r="F10" s="15">
        <v>1</v>
      </c>
      <c r="G10" s="15">
        <v>1</v>
      </c>
      <c r="H10" s="15">
        <v>0</v>
      </c>
      <c r="I10" s="15">
        <v>6</v>
      </c>
      <c r="J10" s="15">
        <v>0</v>
      </c>
      <c r="K10" s="15">
        <v>0</v>
      </c>
      <c r="L10" s="15">
        <v>1</v>
      </c>
      <c r="M10" s="15">
        <v>37</v>
      </c>
      <c r="O10" s="15">
        <v>17929</v>
      </c>
      <c r="P10" s="15">
        <v>0</v>
      </c>
      <c r="Q10" s="15">
        <v>605715</v>
      </c>
      <c r="R10" s="15">
        <v>474636</v>
      </c>
      <c r="S10" s="15">
        <v>689</v>
      </c>
      <c r="T10" s="15">
        <v>22633</v>
      </c>
      <c r="U10" s="15">
        <v>0</v>
      </c>
      <c r="V10" s="15">
        <v>40899</v>
      </c>
      <c r="W10" s="15">
        <v>0</v>
      </c>
      <c r="X10" s="15">
        <v>0</v>
      </c>
      <c r="Y10" s="15">
        <v>687176</v>
      </c>
    </row>
    <row r="11" spans="1:25" s="60" customFormat="1" x14ac:dyDescent="0.25">
      <c r="A11" s="3" t="s">
        <v>20</v>
      </c>
      <c r="B11" s="15">
        <v>3</v>
      </c>
      <c r="C11" s="15">
        <v>0</v>
      </c>
      <c r="D11" s="15">
        <v>12</v>
      </c>
      <c r="E11" s="15">
        <v>6</v>
      </c>
      <c r="F11" s="15">
        <v>3</v>
      </c>
      <c r="G11" s="15">
        <v>0</v>
      </c>
      <c r="H11" s="15">
        <v>0</v>
      </c>
      <c r="I11" s="15">
        <v>2</v>
      </c>
      <c r="J11" s="15">
        <v>0</v>
      </c>
      <c r="K11" s="15">
        <v>0</v>
      </c>
      <c r="L11" s="15">
        <v>0</v>
      </c>
      <c r="M11" s="15">
        <v>17</v>
      </c>
      <c r="O11" s="15">
        <v>11977</v>
      </c>
      <c r="P11" s="15">
        <v>0</v>
      </c>
      <c r="Q11" s="15">
        <v>109822</v>
      </c>
      <c r="R11" s="15">
        <v>99596</v>
      </c>
      <c r="S11" s="15">
        <v>2523</v>
      </c>
      <c r="T11" s="15">
        <v>0</v>
      </c>
      <c r="U11" s="15">
        <v>0</v>
      </c>
      <c r="V11" s="15">
        <v>15325</v>
      </c>
      <c r="W11" s="15">
        <v>0</v>
      </c>
      <c r="X11" s="15">
        <v>0</v>
      </c>
      <c r="Y11" s="15">
        <v>137124</v>
      </c>
    </row>
    <row r="12" spans="1:25" s="60" customFormat="1" x14ac:dyDescent="0.25">
      <c r="A12" s="3" t="s">
        <v>21</v>
      </c>
      <c r="B12" s="15">
        <v>1</v>
      </c>
      <c r="C12" s="15">
        <v>0</v>
      </c>
      <c r="D12" s="15">
        <v>1</v>
      </c>
      <c r="E12" s="15">
        <v>1</v>
      </c>
      <c r="F12" s="15">
        <v>0</v>
      </c>
      <c r="G12" s="15">
        <v>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5</v>
      </c>
      <c r="O12" s="15">
        <v>273</v>
      </c>
      <c r="P12" s="15">
        <v>0</v>
      </c>
      <c r="Q12" s="15">
        <v>5961</v>
      </c>
      <c r="R12" s="15">
        <v>5961</v>
      </c>
      <c r="S12" s="15">
        <v>0</v>
      </c>
      <c r="T12" s="15">
        <v>47763</v>
      </c>
      <c r="U12" s="15">
        <v>0</v>
      </c>
      <c r="V12" s="15">
        <v>0</v>
      </c>
      <c r="W12" s="15">
        <v>0</v>
      </c>
      <c r="X12" s="15">
        <v>0</v>
      </c>
      <c r="Y12" s="15">
        <v>53997</v>
      </c>
    </row>
    <row r="13" spans="1:25" s="60" customFormat="1" x14ac:dyDescent="0.25">
      <c r="A13" s="6" t="s">
        <v>209</v>
      </c>
      <c r="B13" s="7">
        <f>SUM(B5:B12)</f>
        <v>80</v>
      </c>
      <c r="C13" s="7">
        <f t="shared" ref="C13:D13" si="0">SUM(C5:C12)</f>
        <v>4</v>
      </c>
      <c r="D13" s="7">
        <f t="shared" si="0"/>
        <v>936</v>
      </c>
      <c r="E13" s="7">
        <f>SUM(E5:E12)</f>
        <v>786</v>
      </c>
      <c r="F13" s="7">
        <f t="shared" ref="F13:K13" si="1">SUM(F5:F12)</f>
        <v>75</v>
      </c>
      <c r="G13" s="7">
        <f t="shared" si="1"/>
        <v>35</v>
      </c>
      <c r="H13" s="7">
        <f t="shared" si="1"/>
        <v>0</v>
      </c>
      <c r="I13" s="7">
        <f t="shared" si="1"/>
        <v>57</v>
      </c>
      <c r="J13" s="7">
        <f t="shared" si="1"/>
        <v>2</v>
      </c>
      <c r="K13" s="7">
        <f t="shared" si="1"/>
        <v>9</v>
      </c>
      <c r="L13" s="7">
        <f t="shared" ref="L13" si="2">SUM(L5:L12)</f>
        <v>48</v>
      </c>
      <c r="M13" s="7">
        <f t="shared" ref="M13" si="3">SUM(M5:M12)</f>
        <v>1171</v>
      </c>
      <c r="O13" s="7">
        <f t="shared" ref="O13" si="4">SUM(O5:O12)</f>
        <v>287269</v>
      </c>
      <c r="P13" s="7">
        <f t="shared" ref="P13" si="5">SUM(P5:P12)</f>
        <v>214189</v>
      </c>
      <c r="Q13" s="7">
        <f t="shared" ref="Q13" si="6">SUM(Q5:Q12)</f>
        <v>13509151</v>
      </c>
      <c r="R13" s="7">
        <f t="shared" ref="R13" si="7">SUM(R5:R12)</f>
        <v>12857131</v>
      </c>
      <c r="S13" s="7">
        <f t="shared" ref="S13" si="8">SUM(S5:S12)</f>
        <v>63084</v>
      </c>
      <c r="T13" s="7">
        <f t="shared" ref="T13" si="9">SUM(T5:T12)</f>
        <v>744584</v>
      </c>
      <c r="U13" s="7">
        <f t="shared" ref="U13" si="10">SUM(U5:U12)</f>
        <v>0</v>
      </c>
      <c r="V13" s="7">
        <f t="shared" ref="V13" si="11">SUM(V5:V12)</f>
        <v>514509</v>
      </c>
      <c r="W13" s="7">
        <f t="shared" ref="W13" si="12">SUM(W5:W12)</f>
        <v>36345</v>
      </c>
      <c r="X13" s="7">
        <f t="shared" ref="X13" si="13">SUM(X5:X12)</f>
        <v>299101</v>
      </c>
      <c r="Y13" s="7">
        <f t="shared" ref="Y13" si="14">SUM(Y5:Y12)</f>
        <v>15605149</v>
      </c>
    </row>
    <row r="14" spans="1:25" s="60" customFormat="1" x14ac:dyDescent="0.25">
      <c r="A14" s="9" t="s">
        <v>22</v>
      </c>
      <c r="B14" s="10">
        <v>40353</v>
      </c>
      <c r="C14" s="10">
        <v>7559</v>
      </c>
      <c r="D14" s="10">
        <v>141183</v>
      </c>
      <c r="E14" s="10">
        <v>29475</v>
      </c>
      <c r="F14" s="10">
        <v>57587</v>
      </c>
      <c r="G14" s="10">
        <v>11718</v>
      </c>
      <c r="H14" s="10">
        <v>256</v>
      </c>
      <c r="I14" s="10">
        <v>11396</v>
      </c>
      <c r="J14" s="10">
        <v>189</v>
      </c>
      <c r="K14" s="10">
        <v>1954</v>
      </c>
      <c r="L14" s="10">
        <v>5069</v>
      </c>
      <c r="M14" s="10">
        <v>219677</v>
      </c>
      <c r="N14" s="61"/>
      <c r="O14" s="10">
        <v>547719877</v>
      </c>
      <c r="P14" s="10">
        <v>716935048</v>
      </c>
      <c r="Q14" s="10">
        <v>1946276573</v>
      </c>
      <c r="R14" s="10">
        <v>966467430</v>
      </c>
      <c r="S14" s="10">
        <v>91198244</v>
      </c>
      <c r="T14" s="10">
        <v>661414288</v>
      </c>
      <c r="U14" s="10">
        <v>140003045</v>
      </c>
      <c r="V14" s="10">
        <v>232599383</v>
      </c>
      <c r="W14" s="10">
        <v>11095323</v>
      </c>
      <c r="X14" s="10">
        <v>78658260</v>
      </c>
      <c r="Y14" s="10">
        <v>4334701798</v>
      </c>
    </row>
    <row r="15" spans="1:25" x14ac:dyDescent="0.15">
      <c r="A15" s="12" t="s">
        <v>23</v>
      </c>
    </row>
  </sheetData>
  <mergeCells count="3">
    <mergeCell ref="A3:A4"/>
    <mergeCell ref="B3:M3"/>
    <mergeCell ref="O3:Y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26"/>
  <sheetViews>
    <sheetView zoomScaleNormal="100" workbookViewId="0"/>
  </sheetViews>
  <sheetFormatPr defaultRowHeight="9" x14ac:dyDescent="0.15"/>
  <cols>
    <col min="1" max="1" width="15.7109375" style="47" customWidth="1"/>
    <col min="2" max="4" width="9.140625" style="47"/>
    <col min="5" max="5" width="9.140625" style="47" customWidth="1"/>
    <col min="6" max="6" width="1.85546875" style="47" customWidth="1"/>
    <col min="7" max="16384" width="9.140625" style="47"/>
  </cols>
  <sheetData>
    <row r="1" spans="1:10" ht="12" x14ac:dyDescent="0.2">
      <c r="A1" s="46" t="s">
        <v>284</v>
      </c>
    </row>
    <row r="2" spans="1:10" x14ac:dyDescent="0.15">
      <c r="A2" s="73"/>
    </row>
    <row r="3" spans="1:10" x14ac:dyDescent="0.15">
      <c r="A3" s="98" t="s">
        <v>212</v>
      </c>
      <c r="B3" s="100">
        <v>2000</v>
      </c>
      <c r="C3" s="100"/>
      <c r="D3" s="100"/>
      <c r="E3" s="100"/>
      <c r="F3" s="52"/>
      <c r="G3" s="100">
        <v>2010</v>
      </c>
      <c r="H3" s="100"/>
      <c r="I3" s="100"/>
      <c r="J3" s="100"/>
    </row>
    <row r="4" spans="1:10" ht="40.5" customHeight="1" x14ac:dyDescent="0.15">
      <c r="A4" s="99"/>
      <c r="B4" s="48" t="s">
        <v>31</v>
      </c>
      <c r="C4" s="48" t="s">
        <v>32</v>
      </c>
      <c r="D4" s="48" t="s">
        <v>33</v>
      </c>
      <c r="E4" s="48" t="s">
        <v>13</v>
      </c>
      <c r="F4" s="4"/>
      <c r="G4" s="81" t="s">
        <v>31</v>
      </c>
      <c r="H4" s="81" t="s">
        <v>32</v>
      </c>
      <c r="I4" s="48" t="s">
        <v>33</v>
      </c>
      <c r="J4" s="48" t="s">
        <v>13</v>
      </c>
    </row>
    <row r="5" spans="1:10" s="16" customFormat="1" x14ac:dyDescent="0.25">
      <c r="A5" s="3" t="s">
        <v>14</v>
      </c>
      <c r="B5" s="15">
        <v>32</v>
      </c>
      <c r="C5" s="15">
        <v>12</v>
      </c>
      <c r="D5" s="15">
        <v>0</v>
      </c>
      <c r="E5" s="15">
        <v>39</v>
      </c>
      <c r="F5" s="15"/>
      <c r="G5" s="15">
        <v>28</v>
      </c>
      <c r="H5" s="15">
        <v>6</v>
      </c>
      <c r="I5" s="15">
        <v>3</v>
      </c>
      <c r="J5" s="15">
        <v>38</v>
      </c>
    </row>
    <row r="6" spans="1:10" s="16" customFormat="1" x14ac:dyDescent="0.25">
      <c r="A6" s="3" t="s">
        <v>15</v>
      </c>
      <c r="B6" s="15">
        <v>938</v>
      </c>
      <c r="C6" s="15">
        <v>9</v>
      </c>
      <c r="D6" s="15">
        <v>145</v>
      </c>
      <c r="E6" s="15">
        <v>965</v>
      </c>
      <c r="F6" s="15"/>
      <c r="G6" s="15">
        <v>848</v>
      </c>
      <c r="H6" s="15">
        <v>93</v>
      </c>
      <c r="I6" s="15">
        <v>136</v>
      </c>
      <c r="J6" s="15">
        <v>900</v>
      </c>
    </row>
    <row r="7" spans="1:10" s="16" customFormat="1" x14ac:dyDescent="0.25">
      <c r="A7" s="3" t="s">
        <v>16</v>
      </c>
      <c r="B7" s="15">
        <v>10</v>
      </c>
      <c r="C7" s="15">
        <v>2</v>
      </c>
      <c r="D7" s="15">
        <v>5</v>
      </c>
      <c r="E7" s="15">
        <v>10</v>
      </c>
      <c r="F7" s="15"/>
      <c r="G7" s="15">
        <v>21</v>
      </c>
      <c r="H7" s="15">
        <v>2</v>
      </c>
      <c r="I7" s="15">
        <v>7</v>
      </c>
      <c r="J7" s="15">
        <v>27</v>
      </c>
    </row>
    <row r="8" spans="1:10" s="16" customFormat="1" x14ac:dyDescent="0.25">
      <c r="A8" s="3" t="s">
        <v>17</v>
      </c>
      <c r="B8" s="15">
        <v>94</v>
      </c>
      <c r="C8" s="15">
        <v>1</v>
      </c>
      <c r="D8" s="15">
        <v>3</v>
      </c>
      <c r="E8" s="15">
        <v>95</v>
      </c>
      <c r="F8" s="15"/>
      <c r="G8" s="15">
        <v>51</v>
      </c>
      <c r="H8" s="15">
        <v>4</v>
      </c>
      <c r="I8" s="15">
        <v>8</v>
      </c>
      <c r="J8" s="15">
        <v>54</v>
      </c>
    </row>
    <row r="9" spans="1:10" s="16" customFormat="1" x14ac:dyDescent="0.25">
      <c r="A9" s="3" t="s">
        <v>18</v>
      </c>
      <c r="B9" s="15">
        <v>888</v>
      </c>
      <c r="C9" s="15">
        <v>5</v>
      </c>
      <c r="D9" s="15">
        <v>22</v>
      </c>
      <c r="E9" s="15">
        <v>902</v>
      </c>
      <c r="F9" s="15"/>
      <c r="G9" s="15">
        <v>89</v>
      </c>
      <c r="H9" s="15">
        <v>6</v>
      </c>
      <c r="I9" s="15">
        <v>8</v>
      </c>
      <c r="J9" s="15">
        <v>93</v>
      </c>
    </row>
    <row r="10" spans="1:10" s="16" customFormat="1" x14ac:dyDescent="0.25">
      <c r="A10" s="3" t="s">
        <v>19</v>
      </c>
      <c r="B10" s="15">
        <v>59</v>
      </c>
      <c r="C10" s="15">
        <v>2</v>
      </c>
      <c r="D10" s="15">
        <v>1</v>
      </c>
      <c r="E10" s="15">
        <v>62</v>
      </c>
      <c r="F10" s="15"/>
      <c r="G10" s="15">
        <v>34</v>
      </c>
      <c r="H10" s="15">
        <v>8</v>
      </c>
      <c r="I10" s="15">
        <v>3</v>
      </c>
      <c r="J10" s="15">
        <v>37</v>
      </c>
    </row>
    <row r="11" spans="1:10" s="16" customFormat="1" x14ac:dyDescent="0.25">
      <c r="A11" s="3" t="s">
        <v>20</v>
      </c>
      <c r="B11" s="15">
        <v>54</v>
      </c>
      <c r="C11" s="15">
        <v>0</v>
      </c>
      <c r="D11" s="15">
        <v>1</v>
      </c>
      <c r="E11" s="15">
        <v>55</v>
      </c>
      <c r="F11" s="15"/>
      <c r="G11" s="15">
        <v>17</v>
      </c>
      <c r="H11" s="15">
        <v>1</v>
      </c>
      <c r="I11" s="15">
        <v>0</v>
      </c>
      <c r="J11" s="15">
        <v>17</v>
      </c>
    </row>
    <row r="12" spans="1:10" s="16" customFormat="1" x14ac:dyDescent="0.25">
      <c r="A12" s="3" t="s">
        <v>21</v>
      </c>
      <c r="B12" s="15">
        <v>56</v>
      </c>
      <c r="C12" s="15">
        <v>0</v>
      </c>
      <c r="D12" s="15">
        <v>0</v>
      </c>
      <c r="E12" s="15">
        <v>56</v>
      </c>
      <c r="F12" s="15"/>
      <c r="G12" s="15">
        <v>4</v>
      </c>
      <c r="H12" s="15">
        <v>0</v>
      </c>
      <c r="I12" s="15">
        <v>0</v>
      </c>
      <c r="J12" s="15">
        <v>5</v>
      </c>
    </row>
    <row r="13" spans="1:10" x14ac:dyDescent="0.15">
      <c r="A13" s="6" t="s">
        <v>209</v>
      </c>
      <c r="B13" s="7">
        <f t="shared" ref="B13" si="0">SUM(B5:B12)</f>
        <v>2131</v>
      </c>
      <c r="C13" s="7">
        <f t="shared" ref="C13" si="1">SUM(C5:C12)</f>
        <v>31</v>
      </c>
      <c r="D13" s="7">
        <f t="shared" ref="D13:E13" si="2">SUM(D5:D12)</f>
        <v>177</v>
      </c>
      <c r="E13" s="7">
        <f t="shared" si="2"/>
        <v>2184</v>
      </c>
      <c r="F13" s="7"/>
      <c r="G13" s="7">
        <f>SUM(G5:G12)</f>
        <v>1092</v>
      </c>
      <c r="H13" s="7">
        <f t="shared" ref="H13:J13" si="3">SUM(H5:H12)</f>
        <v>120</v>
      </c>
      <c r="I13" s="7">
        <f t="shared" si="3"/>
        <v>165</v>
      </c>
      <c r="J13" s="7">
        <f t="shared" si="3"/>
        <v>1171</v>
      </c>
    </row>
    <row r="14" spans="1:10" s="16" customFormat="1" x14ac:dyDescent="0.25">
      <c r="A14" s="36" t="s">
        <v>22</v>
      </c>
      <c r="B14" s="7">
        <v>342062</v>
      </c>
      <c r="C14" s="7">
        <v>7662</v>
      </c>
      <c r="D14" s="7">
        <v>13479</v>
      </c>
      <c r="E14" s="7">
        <v>349036</v>
      </c>
      <c r="F14" s="7"/>
      <c r="G14" s="7">
        <v>200136</v>
      </c>
      <c r="H14" s="7">
        <v>22224</v>
      </c>
      <c r="I14" s="7">
        <v>22712</v>
      </c>
      <c r="J14" s="7">
        <v>219677</v>
      </c>
    </row>
    <row r="16" spans="1:10" x14ac:dyDescent="0.15">
      <c r="A16" s="3" t="s">
        <v>14</v>
      </c>
      <c r="B16" s="37">
        <f t="shared" ref="B16:B24" si="4">+B5/E5*100</f>
        <v>82.051282051282044</v>
      </c>
      <c r="C16" s="37">
        <f t="shared" ref="C16:C24" si="5">+C5/E5*100</f>
        <v>30.76923076923077</v>
      </c>
      <c r="D16" s="37">
        <f t="shared" ref="D16:D24" si="6">+D5/E5*100</f>
        <v>0</v>
      </c>
      <c r="E16" s="15" t="s">
        <v>213</v>
      </c>
      <c r="F16" s="15"/>
      <c r="G16" s="37">
        <f t="shared" ref="G16:G24" si="7">+G5/J5*100</f>
        <v>73.68421052631578</v>
      </c>
      <c r="H16" s="37">
        <f t="shared" ref="H16:H24" si="8">+H5/J5*100</f>
        <v>15.789473684210526</v>
      </c>
      <c r="I16" s="37">
        <f t="shared" ref="I16:I24" si="9">+I5/J5*100</f>
        <v>7.8947368421052628</v>
      </c>
      <c r="J16" s="15" t="s">
        <v>213</v>
      </c>
    </row>
    <row r="17" spans="1:10" x14ac:dyDescent="0.15">
      <c r="A17" s="3" t="s">
        <v>15</v>
      </c>
      <c r="B17" s="37">
        <f t="shared" si="4"/>
        <v>97.202072538860108</v>
      </c>
      <c r="C17" s="37">
        <f t="shared" si="5"/>
        <v>0.932642487046632</v>
      </c>
      <c r="D17" s="37">
        <f t="shared" si="6"/>
        <v>15.025906735751295</v>
      </c>
      <c r="E17" s="15" t="s">
        <v>213</v>
      </c>
      <c r="F17" s="15"/>
      <c r="G17" s="37">
        <f t="shared" si="7"/>
        <v>94.222222222222214</v>
      </c>
      <c r="H17" s="37">
        <f t="shared" si="8"/>
        <v>10.333333333333334</v>
      </c>
      <c r="I17" s="37">
        <f t="shared" si="9"/>
        <v>15.111111111111111</v>
      </c>
      <c r="J17" s="15" t="s">
        <v>213</v>
      </c>
    </row>
    <row r="18" spans="1:10" x14ac:dyDescent="0.15">
      <c r="A18" s="3" t="s">
        <v>16</v>
      </c>
      <c r="B18" s="37">
        <f t="shared" si="4"/>
        <v>100</v>
      </c>
      <c r="C18" s="37">
        <f t="shared" si="5"/>
        <v>20</v>
      </c>
      <c r="D18" s="37">
        <f t="shared" si="6"/>
        <v>50</v>
      </c>
      <c r="E18" s="15" t="s">
        <v>213</v>
      </c>
      <c r="F18" s="15"/>
      <c r="G18" s="37">
        <f t="shared" si="7"/>
        <v>77.777777777777786</v>
      </c>
      <c r="H18" s="37">
        <f t="shared" si="8"/>
        <v>7.4074074074074066</v>
      </c>
      <c r="I18" s="37">
        <f t="shared" si="9"/>
        <v>25.925925925925924</v>
      </c>
      <c r="J18" s="15" t="s">
        <v>213</v>
      </c>
    </row>
    <row r="19" spans="1:10" x14ac:dyDescent="0.15">
      <c r="A19" s="3" t="s">
        <v>17</v>
      </c>
      <c r="B19" s="37">
        <f t="shared" si="4"/>
        <v>98.94736842105263</v>
      </c>
      <c r="C19" s="37">
        <f t="shared" si="5"/>
        <v>1.0526315789473684</v>
      </c>
      <c r="D19" s="37">
        <f t="shared" si="6"/>
        <v>3.1578947368421053</v>
      </c>
      <c r="E19" s="15" t="s">
        <v>213</v>
      </c>
      <c r="F19" s="15"/>
      <c r="G19" s="37">
        <f t="shared" si="7"/>
        <v>94.444444444444443</v>
      </c>
      <c r="H19" s="37">
        <f t="shared" si="8"/>
        <v>7.4074074074074066</v>
      </c>
      <c r="I19" s="37">
        <f t="shared" si="9"/>
        <v>14.814814814814813</v>
      </c>
      <c r="J19" s="15" t="s">
        <v>213</v>
      </c>
    </row>
    <row r="20" spans="1:10" x14ac:dyDescent="0.15">
      <c r="A20" s="3" t="s">
        <v>18</v>
      </c>
      <c r="B20" s="37">
        <f t="shared" si="4"/>
        <v>98.447893569844794</v>
      </c>
      <c r="C20" s="37">
        <f t="shared" si="5"/>
        <v>0.55432372505543237</v>
      </c>
      <c r="D20" s="37">
        <f t="shared" si="6"/>
        <v>2.4390243902439024</v>
      </c>
      <c r="E20" s="15" t="s">
        <v>213</v>
      </c>
      <c r="F20" s="15"/>
      <c r="G20" s="37">
        <f t="shared" si="7"/>
        <v>95.6989247311828</v>
      </c>
      <c r="H20" s="37">
        <f t="shared" si="8"/>
        <v>6.4516129032258061</v>
      </c>
      <c r="I20" s="37">
        <f t="shared" si="9"/>
        <v>8.6021505376344098</v>
      </c>
      <c r="J20" s="15" t="s">
        <v>213</v>
      </c>
    </row>
    <row r="21" spans="1:10" x14ac:dyDescent="0.15">
      <c r="A21" s="3" t="s">
        <v>19</v>
      </c>
      <c r="B21" s="37">
        <f t="shared" si="4"/>
        <v>95.161290322580655</v>
      </c>
      <c r="C21" s="37">
        <f t="shared" si="5"/>
        <v>3.225806451612903</v>
      </c>
      <c r="D21" s="37">
        <f t="shared" si="6"/>
        <v>1.6129032258064515</v>
      </c>
      <c r="E21" s="15" t="s">
        <v>213</v>
      </c>
      <c r="F21" s="15"/>
      <c r="G21" s="37">
        <f t="shared" si="7"/>
        <v>91.891891891891902</v>
      </c>
      <c r="H21" s="37">
        <f t="shared" si="8"/>
        <v>21.621621621621621</v>
      </c>
      <c r="I21" s="37">
        <f t="shared" si="9"/>
        <v>8.1081081081081088</v>
      </c>
      <c r="J21" s="15" t="s">
        <v>213</v>
      </c>
    </row>
    <row r="22" spans="1:10" x14ac:dyDescent="0.15">
      <c r="A22" s="3" t="s">
        <v>20</v>
      </c>
      <c r="B22" s="37">
        <f t="shared" si="4"/>
        <v>98.181818181818187</v>
      </c>
      <c r="C22" s="37">
        <f t="shared" si="5"/>
        <v>0</v>
      </c>
      <c r="D22" s="37">
        <f t="shared" si="6"/>
        <v>1.8181818181818181</v>
      </c>
      <c r="E22" s="15" t="s">
        <v>213</v>
      </c>
      <c r="F22" s="15"/>
      <c r="G22" s="37">
        <f t="shared" si="7"/>
        <v>100</v>
      </c>
      <c r="H22" s="37">
        <f t="shared" si="8"/>
        <v>5.8823529411764701</v>
      </c>
      <c r="I22" s="37">
        <f t="shared" si="9"/>
        <v>0</v>
      </c>
      <c r="J22" s="15" t="s">
        <v>213</v>
      </c>
    </row>
    <row r="23" spans="1:10" x14ac:dyDescent="0.15">
      <c r="A23" s="3" t="s">
        <v>21</v>
      </c>
      <c r="B23" s="37">
        <f t="shared" si="4"/>
        <v>100</v>
      </c>
      <c r="C23" s="37">
        <f t="shared" si="5"/>
        <v>0</v>
      </c>
      <c r="D23" s="37">
        <f t="shared" si="6"/>
        <v>0</v>
      </c>
      <c r="E23" s="15" t="s">
        <v>213</v>
      </c>
      <c r="F23" s="15"/>
      <c r="G23" s="37">
        <f t="shared" si="7"/>
        <v>80</v>
      </c>
      <c r="H23" s="37">
        <f t="shared" si="8"/>
        <v>0</v>
      </c>
      <c r="I23" s="37">
        <f t="shared" si="9"/>
        <v>0</v>
      </c>
      <c r="J23" s="15" t="s">
        <v>213</v>
      </c>
    </row>
    <row r="24" spans="1:10" x14ac:dyDescent="0.15">
      <c r="A24" s="6" t="s">
        <v>209</v>
      </c>
      <c r="B24" s="37">
        <f t="shared" si="4"/>
        <v>97.573260073260073</v>
      </c>
      <c r="C24" s="37">
        <f t="shared" si="5"/>
        <v>1.4194139194139195</v>
      </c>
      <c r="D24" s="37">
        <f t="shared" si="6"/>
        <v>8.104395604395604</v>
      </c>
      <c r="E24" s="15" t="s">
        <v>213</v>
      </c>
      <c r="F24" s="7"/>
      <c r="G24" s="37">
        <f t="shared" si="7"/>
        <v>93.253629376601197</v>
      </c>
      <c r="H24" s="37">
        <f t="shared" si="8"/>
        <v>10.247651579846286</v>
      </c>
      <c r="I24" s="37">
        <f t="shared" si="9"/>
        <v>14.090520922288643</v>
      </c>
      <c r="J24" s="15" t="s">
        <v>213</v>
      </c>
    </row>
    <row r="25" spans="1:10" x14ac:dyDescent="0.15">
      <c r="A25" s="9" t="s">
        <v>22</v>
      </c>
      <c r="B25" s="38">
        <f t="shared" ref="B25" si="10">+B14/E14*100</f>
        <v>98.001925302834096</v>
      </c>
      <c r="C25" s="38">
        <f t="shared" ref="C25" si="11">+C14/E14*100</f>
        <v>2.1951890349419543</v>
      </c>
      <c r="D25" s="38">
        <f t="shared" ref="D25" si="12">+D14/E14*100</f>
        <v>3.8617793007025067</v>
      </c>
      <c r="E25" s="38" t="s">
        <v>213</v>
      </c>
      <c r="F25" s="38"/>
      <c r="G25" s="38">
        <f t="shared" ref="G25" si="13">+G14/J14*100</f>
        <v>91.104667307000724</v>
      </c>
      <c r="H25" s="38">
        <f t="shared" ref="H25" si="14">+H14/J14*100</f>
        <v>10.116671294673543</v>
      </c>
      <c r="I25" s="38">
        <f t="shared" ref="I25" si="15">+I14/J14*100</f>
        <v>10.338815624758167</v>
      </c>
      <c r="J25" s="38" t="s">
        <v>213</v>
      </c>
    </row>
    <row r="26" spans="1:10" x14ac:dyDescent="0.15">
      <c r="A26" s="50" t="s">
        <v>23</v>
      </c>
    </row>
  </sheetData>
  <mergeCells count="3">
    <mergeCell ref="A3:A4"/>
    <mergeCell ref="B3:E3"/>
    <mergeCell ref="G3:J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J26"/>
  <sheetViews>
    <sheetView zoomScaleNormal="100" workbookViewId="0"/>
  </sheetViews>
  <sheetFormatPr defaultRowHeight="9" x14ac:dyDescent="0.15"/>
  <cols>
    <col min="1" max="1" width="15.7109375" style="14" customWidth="1"/>
    <col min="2" max="2" width="9.140625" style="14" bestFit="1" customWidth="1"/>
    <col min="3" max="3" width="8.42578125" style="14" bestFit="1" customWidth="1"/>
    <col min="4" max="4" width="8.140625" style="14" bestFit="1" customWidth="1"/>
    <col min="5" max="5" width="10" style="14" bestFit="1" customWidth="1"/>
    <col min="6" max="6" width="1.85546875" style="14" customWidth="1"/>
    <col min="7" max="7" width="8.7109375" style="14" bestFit="1" customWidth="1"/>
    <col min="8" max="8" width="9" style="14" bestFit="1" customWidth="1"/>
    <col min="9" max="9" width="8.140625" style="14" bestFit="1" customWidth="1"/>
    <col min="10" max="10" width="10" style="14" bestFit="1" customWidth="1"/>
    <col min="11" max="16384" width="9.140625" style="14"/>
  </cols>
  <sheetData>
    <row r="1" spans="1:10" ht="12" x14ac:dyDescent="0.2">
      <c r="A1" s="2" t="s">
        <v>285</v>
      </c>
      <c r="G1" s="62"/>
    </row>
    <row r="2" spans="1:10" x14ac:dyDescent="0.15">
      <c r="A2" s="59"/>
      <c r="G2" s="59"/>
    </row>
    <row r="3" spans="1:10" x14ac:dyDescent="0.15">
      <c r="A3" s="96" t="s">
        <v>212</v>
      </c>
      <c r="B3" s="95">
        <v>2000</v>
      </c>
      <c r="C3" s="95"/>
      <c r="D3" s="95"/>
      <c r="E3" s="95"/>
      <c r="F3" s="40"/>
      <c r="G3" s="95">
        <v>2010</v>
      </c>
      <c r="H3" s="95"/>
      <c r="I3" s="95"/>
      <c r="J3" s="95"/>
    </row>
    <row r="4" spans="1:10" ht="23.25" customHeight="1" x14ac:dyDescent="0.15">
      <c r="A4" s="97"/>
      <c r="B4" s="44" t="s">
        <v>34</v>
      </c>
      <c r="C4" s="44" t="s">
        <v>35</v>
      </c>
      <c r="D4" s="44" t="s">
        <v>36</v>
      </c>
      <c r="E4" s="44" t="s">
        <v>13</v>
      </c>
      <c r="F4" s="82"/>
      <c r="G4" s="44" t="s">
        <v>34</v>
      </c>
      <c r="H4" s="44" t="s">
        <v>35</v>
      </c>
      <c r="I4" s="44" t="s">
        <v>36</v>
      </c>
      <c r="J4" s="44" t="s">
        <v>13</v>
      </c>
    </row>
    <row r="5" spans="1:10" s="16" customFormat="1" x14ac:dyDescent="0.25">
      <c r="A5" s="3" t="s">
        <v>14</v>
      </c>
      <c r="B5" s="26">
        <v>218.22</v>
      </c>
      <c r="C5" s="26">
        <v>195.4</v>
      </c>
      <c r="D5" s="26">
        <v>0</v>
      </c>
      <c r="E5" s="26">
        <v>413.62</v>
      </c>
      <c r="F5" s="26"/>
      <c r="G5" s="26">
        <v>105.48</v>
      </c>
      <c r="H5" s="26">
        <v>91.04</v>
      </c>
      <c r="I5" s="26">
        <v>23.82</v>
      </c>
      <c r="J5" s="26">
        <v>220.34</v>
      </c>
    </row>
    <row r="6" spans="1:10" s="60" customFormat="1" x14ac:dyDescent="0.25">
      <c r="A6" s="3" t="s">
        <v>15</v>
      </c>
      <c r="B6" s="26">
        <v>1193.3900000000001</v>
      </c>
      <c r="C6" s="26">
        <v>17.96</v>
      </c>
      <c r="D6" s="26">
        <v>124.84</v>
      </c>
      <c r="E6" s="26">
        <v>1336.19</v>
      </c>
      <c r="F6" s="26"/>
      <c r="G6" s="26">
        <v>1242.3499999999999</v>
      </c>
      <c r="H6" s="26">
        <v>142.4</v>
      </c>
      <c r="I6" s="26">
        <v>133.61000000000001</v>
      </c>
      <c r="J6" s="26">
        <v>1518.36</v>
      </c>
    </row>
    <row r="7" spans="1:10" s="60" customFormat="1" x14ac:dyDescent="0.25">
      <c r="A7" s="3" t="s">
        <v>16</v>
      </c>
      <c r="B7" s="26">
        <v>14.08</v>
      </c>
      <c r="C7" s="26">
        <v>8.35</v>
      </c>
      <c r="D7" s="26">
        <v>11</v>
      </c>
      <c r="E7" s="26">
        <v>33.43</v>
      </c>
      <c r="F7" s="26"/>
      <c r="G7" s="26">
        <v>22.64</v>
      </c>
      <c r="H7" s="26">
        <v>2.2000000000000002</v>
      </c>
      <c r="I7" s="26">
        <v>33.22</v>
      </c>
      <c r="J7" s="26">
        <v>58.06</v>
      </c>
    </row>
    <row r="8" spans="1:10" s="60" customFormat="1" x14ac:dyDescent="0.25">
      <c r="A8" s="3" t="s">
        <v>17</v>
      </c>
      <c r="B8" s="26">
        <v>128.31</v>
      </c>
      <c r="C8" s="26">
        <v>0.36</v>
      </c>
      <c r="D8" s="26">
        <v>3.59</v>
      </c>
      <c r="E8" s="26">
        <v>132.26</v>
      </c>
      <c r="F8" s="26"/>
      <c r="G8" s="26">
        <v>64.67</v>
      </c>
      <c r="H8" s="26">
        <v>7.65</v>
      </c>
      <c r="I8" s="26">
        <v>7.66</v>
      </c>
      <c r="J8" s="26">
        <v>79.98</v>
      </c>
    </row>
    <row r="9" spans="1:10" s="60" customFormat="1" x14ac:dyDescent="0.25">
      <c r="A9" s="3" t="s">
        <v>18</v>
      </c>
      <c r="B9" s="26">
        <v>608.88</v>
      </c>
      <c r="C9" s="26">
        <v>314.13</v>
      </c>
      <c r="D9" s="26">
        <v>25.16</v>
      </c>
      <c r="E9" s="26">
        <v>948.17</v>
      </c>
      <c r="F9" s="26"/>
      <c r="G9" s="26">
        <v>143.65</v>
      </c>
      <c r="H9" s="26">
        <v>305.95999999999998</v>
      </c>
      <c r="I9" s="26">
        <v>6.9</v>
      </c>
      <c r="J9" s="26">
        <v>456.51</v>
      </c>
    </row>
    <row r="10" spans="1:10" s="60" customFormat="1" x14ac:dyDescent="0.25">
      <c r="A10" s="3" t="s">
        <v>19</v>
      </c>
      <c r="B10" s="26">
        <v>71.790000000000006</v>
      </c>
      <c r="C10" s="26">
        <v>9.83</v>
      </c>
      <c r="D10" s="26">
        <v>1.1000000000000001</v>
      </c>
      <c r="E10" s="26">
        <v>82.72</v>
      </c>
      <c r="F10" s="26"/>
      <c r="G10" s="26">
        <v>45.53</v>
      </c>
      <c r="H10" s="26">
        <v>37.369999999999997</v>
      </c>
      <c r="I10" s="26">
        <v>18.309999999999999</v>
      </c>
      <c r="J10" s="26">
        <v>101.21</v>
      </c>
    </row>
    <row r="11" spans="1:10" s="60" customFormat="1" x14ac:dyDescent="0.25">
      <c r="A11" s="3" t="s">
        <v>20</v>
      </c>
      <c r="B11" s="26">
        <v>47.04</v>
      </c>
      <c r="C11" s="26">
        <v>0</v>
      </c>
      <c r="D11" s="26">
        <v>0.4</v>
      </c>
      <c r="E11" s="26">
        <v>47.44</v>
      </c>
      <c r="F11" s="26"/>
      <c r="G11" s="26">
        <v>21.36</v>
      </c>
      <c r="H11" s="26">
        <v>4.4000000000000004</v>
      </c>
      <c r="I11" s="26">
        <v>0</v>
      </c>
      <c r="J11" s="26">
        <v>25.76</v>
      </c>
    </row>
    <row r="12" spans="1:10" s="60" customFormat="1" x14ac:dyDescent="0.25">
      <c r="A12" s="3" t="s">
        <v>21</v>
      </c>
      <c r="B12" s="26">
        <v>46.03</v>
      </c>
      <c r="C12" s="26">
        <v>0</v>
      </c>
      <c r="D12" s="26">
        <v>0</v>
      </c>
      <c r="E12" s="26">
        <v>46.03</v>
      </c>
      <c r="F12" s="26"/>
      <c r="G12" s="26">
        <v>3.48</v>
      </c>
      <c r="H12" s="26">
        <v>0</v>
      </c>
      <c r="I12" s="26">
        <v>0</v>
      </c>
      <c r="J12" s="26">
        <v>3.48</v>
      </c>
    </row>
    <row r="13" spans="1:10" x14ac:dyDescent="0.15">
      <c r="A13" s="6" t="s">
        <v>209</v>
      </c>
      <c r="B13" s="35">
        <f t="shared" ref="B13" si="0">SUM(B5:B12)</f>
        <v>2327.7400000000002</v>
      </c>
      <c r="C13" s="35">
        <f t="shared" ref="C13" si="1">SUM(C5:C12)</f>
        <v>546.03000000000009</v>
      </c>
      <c r="D13" s="35">
        <f t="shared" ref="D13" si="2">SUM(D5:D12)</f>
        <v>166.09</v>
      </c>
      <c r="E13" s="35">
        <f t="shared" ref="E13" si="3">SUM(E5:E12)</f>
        <v>3039.86</v>
      </c>
      <c r="F13" s="35"/>
      <c r="G13" s="35">
        <f>SUM(G5:G12)</f>
        <v>1649.16</v>
      </c>
      <c r="H13" s="35">
        <f t="shared" ref="H13:I13" si="4">SUM(H5:H12)</f>
        <v>591.02</v>
      </c>
      <c r="I13" s="35">
        <f t="shared" si="4"/>
        <v>223.52</v>
      </c>
      <c r="J13" s="35">
        <f t="shared" ref="J13" si="5">SUM(J5:J12)</f>
        <v>2463.7000000000003</v>
      </c>
    </row>
    <row r="14" spans="1:10" s="60" customFormat="1" x14ac:dyDescent="0.25">
      <c r="A14" s="36" t="s">
        <v>22</v>
      </c>
      <c r="B14" s="35">
        <v>1108435.1100000001</v>
      </c>
      <c r="C14" s="35">
        <v>114595.2</v>
      </c>
      <c r="D14" s="35">
        <v>56676.55</v>
      </c>
      <c r="E14" s="35">
        <v>1279706.8600000001</v>
      </c>
      <c r="F14" s="7"/>
      <c r="G14" s="35">
        <v>910538.62</v>
      </c>
      <c r="H14" s="35">
        <v>342830.86</v>
      </c>
      <c r="I14" s="35">
        <v>134151.29</v>
      </c>
      <c r="J14" s="35">
        <v>1387520.77</v>
      </c>
    </row>
    <row r="16" spans="1:10" s="16" customFormat="1" x14ac:dyDescent="0.25">
      <c r="A16" s="3" t="s">
        <v>14</v>
      </c>
      <c r="B16" s="37">
        <f>+B5/$E5*100</f>
        <v>52.758570668729753</v>
      </c>
      <c r="C16" s="37">
        <f t="shared" ref="C16:E16" si="6">+C5/$E5*100</f>
        <v>47.241429331270254</v>
      </c>
      <c r="D16" s="37">
        <f t="shared" si="6"/>
        <v>0</v>
      </c>
      <c r="E16" s="37">
        <f t="shared" si="6"/>
        <v>100</v>
      </c>
      <c r="F16" s="26"/>
      <c r="G16" s="37">
        <f>+G5/$J5*100</f>
        <v>47.871471362439863</v>
      </c>
      <c r="H16" s="37">
        <f t="shared" ref="H16:J16" si="7">+H5/$J5*100</f>
        <v>41.317963147862393</v>
      </c>
      <c r="I16" s="37">
        <f t="shared" si="7"/>
        <v>10.810565489697741</v>
      </c>
      <c r="J16" s="37">
        <f t="shared" si="7"/>
        <v>100</v>
      </c>
    </row>
    <row r="17" spans="1:10" s="60" customFormat="1" x14ac:dyDescent="0.25">
      <c r="A17" s="3" t="s">
        <v>15</v>
      </c>
      <c r="B17" s="37">
        <f t="shared" ref="B17:E17" si="8">+B6/$E6*100</f>
        <v>89.312897117924848</v>
      </c>
      <c r="C17" s="37">
        <f t="shared" si="8"/>
        <v>1.3441202224234579</v>
      </c>
      <c r="D17" s="37">
        <f t="shared" si="8"/>
        <v>9.3429826596516961</v>
      </c>
      <c r="E17" s="37">
        <f t="shared" si="8"/>
        <v>100</v>
      </c>
      <c r="F17" s="26"/>
      <c r="G17" s="37">
        <f t="shared" ref="G17:J17" si="9">+G6/$J6*100</f>
        <v>81.821834084143418</v>
      </c>
      <c r="H17" s="37">
        <f t="shared" si="9"/>
        <v>9.3785400036881903</v>
      </c>
      <c r="I17" s="37">
        <f t="shared" si="9"/>
        <v>8.7996259121683931</v>
      </c>
      <c r="J17" s="37">
        <f t="shared" si="9"/>
        <v>100</v>
      </c>
    </row>
    <row r="18" spans="1:10" s="60" customFormat="1" x14ac:dyDescent="0.25">
      <c r="A18" s="3" t="s">
        <v>16</v>
      </c>
      <c r="B18" s="37">
        <f t="shared" ref="B18:E18" si="10">+B7/$E7*100</f>
        <v>42.11785821118756</v>
      </c>
      <c r="C18" s="37">
        <f t="shared" si="10"/>
        <v>24.977565061322167</v>
      </c>
      <c r="D18" s="37">
        <f t="shared" si="10"/>
        <v>32.90457672749028</v>
      </c>
      <c r="E18" s="37">
        <f t="shared" si="10"/>
        <v>100</v>
      </c>
      <c r="F18" s="26"/>
      <c r="G18" s="37">
        <f t="shared" ref="G18:J18" si="11">+G7/$J7*100</f>
        <v>38.994143988976923</v>
      </c>
      <c r="H18" s="37">
        <f t="shared" si="11"/>
        <v>3.7891836031691355</v>
      </c>
      <c r="I18" s="37">
        <f t="shared" si="11"/>
        <v>57.216672407853942</v>
      </c>
      <c r="J18" s="37">
        <f t="shared" si="11"/>
        <v>100</v>
      </c>
    </row>
    <row r="19" spans="1:10" s="60" customFormat="1" x14ac:dyDescent="0.25">
      <c r="A19" s="3" t="s">
        <v>17</v>
      </c>
      <c r="B19" s="37">
        <f t="shared" ref="B19:E19" si="12">+B8/$E8*100</f>
        <v>97.013458339634056</v>
      </c>
      <c r="C19" s="37">
        <f t="shared" si="12"/>
        <v>0.27219113866626343</v>
      </c>
      <c r="D19" s="37">
        <f t="shared" si="12"/>
        <v>2.7143505216996826</v>
      </c>
      <c r="E19" s="37">
        <f t="shared" si="12"/>
        <v>100</v>
      </c>
      <c r="F19" s="26"/>
      <c r="G19" s="37">
        <f t="shared" ref="G19:J19" si="13">+G8/$J8*100</f>
        <v>80.857714428607153</v>
      </c>
      <c r="H19" s="37">
        <f t="shared" si="13"/>
        <v>9.5648912228057021</v>
      </c>
      <c r="I19" s="37">
        <f t="shared" si="13"/>
        <v>9.5773943485871467</v>
      </c>
      <c r="J19" s="37">
        <f t="shared" si="13"/>
        <v>100</v>
      </c>
    </row>
    <row r="20" spans="1:10" s="60" customFormat="1" x14ac:dyDescent="0.25">
      <c r="A20" s="3" t="s">
        <v>18</v>
      </c>
      <c r="B20" s="37">
        <f t="shared" ref="B20:E20" si="14">+B9/$E9*100</f>
        <v>64.216332514211587</v>
      </c>
      <c r="C20" s="37">
        <f t="shared" si="14"/>
        <v>33.130134891422422</v>
      </c>
      <c r="D20" s="37">
        <f t="shared" si="14"/>
        <v>2.6535325943659891</v>
      </c>
      <c r="E20" s="37">
        <f t="shared" si="14"/>
        <v>100</v>
      </c>
      <c r="F20" s="26"/>
      <c r="G20" s="37">
        <f t="shared" ref="G20:J20" si="15">+G9/$J9*100</f>
        <v>31.466999627609471</v>
      </c>
      <c r="H20" s="37">
        <f t="shared" si="15"/>
        <v>67.02153293465642</v>
      </c>
      <c r="I20" s="37">
        <f t="shared" si="15"/>
        <v>1.5114674377341133</v>
      </c>
      <c r="J20" s="37">
        <f t="shared" si="15"/>
        <v>100</v>
      </c>
    </row>
    <row r="21" spans="1:10" s="60" customFormat="1" x14ac:dyDescent="0.25">
      <c r="A21" s="3" t="s">
        <v>19</v>
      </c>
      <c r="B21" s="37">
        <f t="shared" ref="B21:E21" si="16">+B10/$E10*100</f>
        <v>86.786750483559004</v>
      </c>
      <c r="C21" s="37">
        <f t="shared" si="16"/>
        <v>11.883462282398453</v>
      </c>
      <c r="D21" s="37">
        <f t="shared" si="16"/>
        <v>1.3297872340425534</v>
      </c>
      <c r="E21" s="37">
        <f t="shared" si="16"/>
        <v>100</v>
      </c>
      <c r="F21" s="26"/>
      <c r="G21" s="37">
        <f t="shared" ref="G21:J21" si="17">+G10/$J10*100</f>
        <v>44.985673352435533</v>
      </c>
      <c r="H21" s="37">
        <f t="shared" si="17"/>
        <v>36.923228929947634</v>
      </c>
      <c r="I21" s="37">
        <f t="shared" si="17"/>
        <v>18.091097717616837</v>
      </c>
      <c r="J21" s="37">
        <f t="shared" si="17"/>
        <v>100</v>
      </c>
    </row>
    <row r="22" spans="1:10" s="60" customFormat="1" x14ac:dyDescent="0.25">
      <c r="A22" s="3" t="s">
        <v>20</v>
      </c>
      <c r="B22" s="37">
        <f t="shared" ref="B22:E22" si="18">+B11/$E11*100</f>
        <v>99.156829679595276</v>
      </c>
      <c r="C22" s="37">
        <f t="shared" si="18"/>
        <v>0</v>
      </c>
      <c r="D22" s="37">
        <f t="shared" si="18"/>
        <v>0.84317032040472184</v>
      </c>
      <c r="E22" s="37">
        <f t="shared" si="18"/>
        <v>100</v>
      </c>
      <c r="F22" s="26"/>
      <c r="G22" s="37">
        <f t="shared" ref="G22:J22" si="19">+G11/$J11*100</f>
        <v>82.919254658385086</v>
      </c>
      <c r="H22" s="37">
        <f t="shared" si="19"/>
        <v>17.080745341614907</v>
      </c>
      <c r="I22" s="37">
        <f t="shared" si="19"/>
        <v>0</v>
      </c>
      <c r="J22" s="37">
        <f t="shared" si="19"/>
        <v>100</v>
      </c>
    </row>
    <row r="23" spans="1:10" s="60" customFormat="1" x14ac:dyDescent="0.25">
      <c r="A23" s="3" t="s">
        <v>21</v>
      </c>
      <c r="B23" s="37">
        <f t="shared" ref="B23:E23" si="20">+B12/$E12*100</f>
        <v>100</v>
      </c>
      <c r="C23" s="37">
        <f t="shared" si="20"/>
        <v>0</v>
      </c>
      <c r="D23" s="37">
        <f t="shared" si="20"/>
        <v>0</v>
      </c>
      <c r="E23" s="37">
        <f t="shared" si="20"/>
        <v>100</v>
      </c>
      <c r="F23" s="26"/>
      <c r="G23" s="37">
        <f t="shared" ref="G23:J23" si="21">+G12/$J12*100</f>
        <v>100</v>
      </c>
      <c r="H23" s="37">
        <f t="shared" si="21"/>
        <v>0</v>
      </c>
      <c r="I23" s="37">
        <f t="shared" si="21"/>
        <v>0</v>
      </c>
      <c r="J23" s="37">
        <f t="shared" si="21"/>
        <v>100</v>
      </c>
    </row>
    <row r="24" spans="1:10" x14ac:dyDescent="0.15">
      <c r="A24" s="6" t="s">
        <v>209</v>
      </c>
      <c r="B24" s="8">
        <f t="shared" ref="B24:E24" si="22">+B13/$E13*100</f>
        <v>76.573921167422185</v>
      </c>
      <c r="C24" s="8">
        <f t="shared" si="22"/>
        <v>17.962340370938136</v>
      </c>
      <c r="D24" s="8">
        <f t="shared" si="22"/>
        <v>5.4637384616396805</v>
      </c>
      <c r="E24" s="8">
        <f t="shared" si="22"/>
        <v>100</v>
      </c>
      <c r="F24" s="35"/>
      <c r="G24" s="8">
        <f t="shared" ref="G24:J24" si="23">+G13/$J13*100</f>
        <v>66.938344766002359</v>
      </c>
      <c r="H24" s="8">
        <f t="shared" si="23"/>
        <v>23.98912205219791</v>
      </c>
      <c r="I24" s="8">
        <f t="shared" si="23"/>
        <v>9.0725331817997308</v>
      </c>
      <c r="J24" s="8">
        <f t="shared" si="23"/>
        <v>100</v>
      </c>
    </row>
    <row r="25" spans="1:10" s="60" customFormat="1" x14ac:dyDescent="0.25">
      <c r="A25" s="9" t="s">
        <v>22</v>
      </c>
      <c r="B25" s="38">
        <f>+B14/$E14*100</f>
        <v>86.616329461576839</v>
      </c>
      <c r="C25" s="38">
        <f>+C14/$E14*100</f>
        <v>8.9548007892995116</v>
      </c>
      <c r="D25" s="38">
        <f>+D14/$E14*100</f>
        <v>4.4288697491236384</v>
      </c>
      <c r="E25" s="38">
        <f>+E14/$E14*100</f>
        <v>100</v>
      </c>
      <c r="F25" s="10"/>
      <c r="G25" s="38">
        <f>+G14/$J14*100</f>
        <v>65.623422703791306</v>
      </c>
      <c r="H25" s="38">
        <f>+H14/$J14*100</f>
        <v>24.708160584868217</v>
      </c>
      <c r="I25" s="38">
        <f>+I14/$J14*100</f>
        <v>9.6684167113404733</v>
      </c>
      <c r="J25" s="38">
        <f>+J14/$J14*100</f>
        <v>100</v>
      </c>
    </row>
    <row r="26" spans="1:10" x14ac:dyDescent="0.15">
      <c r="A26" s="12" t="s">
        <v>23</v>
      </c>
    </row>
  </sheetData>
  <mergeCells count="3">
    <mergeCell ref="A3:A4"/>
    <mergeCell ref="G3:J3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71</vt:i4>
      </vt:variant>
    </vt:vector>
  </HeadingPairs>
  <TitlesOfParts>
    <vt:vector size="7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Rosario Caspanello</dc:creator>
  <cp:lastModifiedBy>Rosario Milazzo</cp:lastModifiedBy>
  <cp:lastPrinted>2014-06-25T10:12:44Z</cp:lastPrinted>
  <dcterms:created xsi:type="dcterms:W3CDTF">2014-04-17T15:45:46Z</dcterms:created>
  <dcterms:modified xsi:type="dcterms:W3CDTF">2017-02-22T15:54:01Z</dcterms:modified>
</cp:coreProperties>
</file>